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D1E8A6A9-DA72-4707-B5F9-8D2D36767FD2}" xr6:coauthVersionLast="47" xr6:coauthVersionMax="47" xr10:uidLastSave="{00000000-0000-0000-0000-000000000000}"/>
  <bookViews>
    <workbookView xWindow="-120" yWindow="-120" windowWidth="29040" windowHeight="15720" tabRatio="689" xr2:uid="{5E8B32B5-302C-42A6-B9C2-69BEAFD1C1BC}"/>
  </bookViews>
  <sheets>
    <sheet name="MONITORING" sheetId="2" r:id="rId1"/>
    <sheet name="GRAPH MONITORING" sheetId="3" r:id="rId2"/>
    <sheet name="CARTOGRAPHY" sheetId="4" r:id="rId3"/>
    <sheet name="GRAPH CARTOGRAPHY" sheetId="5" r:id="rId4"/>
    <sheet name="TROUBLESHOOTING" sheetId="7" r:id="rId5"/>
  </sheets>
  <definedNames>
    <definedName name="_xlnm._FilterDatabase" localSheetId="2" hidden="1">CARTOGRAPHY!$A$9:$A$26</definedName>
    <definedName name="_xlnm._FilterDatabase" localSheetId="0" hidden="1">MONITORING!$G$12:$G$26</definedName>
    <definedName name="_xlnm.Print_Area" localSheetId="2">CARTOGRAPHY!$A$8:$K$26</definedName>
    <definedName name="_xlnm.Print_Area" localSheetId="0">MONITORING!$A$8:$K$26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F13" i="2" s="1"/>
  <c r="H14" i="2"/>
  <c r="H15" i="2"/>
  <c r="H16" i="2"/>
  <c r="H17" i="2"/>
  <c r="H16" i="4"/>
  <c r="H13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3" i="4"/>
  <c r="H14" i="4"/>
  <c r="H15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12" i="4"/>
  <c r="H12" i="2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12" i="4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2" i="2"/>
  <c r="G13" i="2" l="1"/>
  <c r="G15" i="2"/>
  <c r="G17" i="2"/>
  <c r="G14" i="2"/>
  <c r="G16" i="2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G27" i="4"/>
  <c r="F27" i="4"/>
  <c r="F28" i="4"/>
  <c r="G29" i="4"/>
  <c r="F29" i="4"/>
  <c r="F30" i="4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51" i="2"/>
  <c r="R51" i="2"/>
  <c r="Q52" i="2"/>
  <c r="R52" i="2"/>
  <c r="Q53" i="2"/>
  <c r="R53" i="2"/>
  <c r="Q54" i="2"/>
  <c r="R54" i="2"/>
  <c r="Q55" i="2"/>
  <c r="R55" i="2"/>
  <c r="Q56" i="2"/>
  <c r="R56" i="2"/>
  <c r="Q57" i="2"/>
  <c r="R57" i="2"/>
  <c r="Q58" i="2"/>
  <c r="R58" i="2"/>
  <c r="Q59" i="2"/>
  <c r="R59" i="2"/>
  <c r="Q60" i="2"/>
  <c r="R60" i="2"/>
  <c r="Q61" i="2"/>
  <c r="R61" i="2"/>
  <c r="Q62" i="2"/>
  <c r="R62" i="2"/>
  <c r="Q63" i="2"/>
  <c r="R63" i="2"/>
  <c r="Q64" i="2"/>
  <c r="R64" i="2"/>
  <c r="Q65" i="2"/>
  <c r="R65" i="2"/>
  <c r="Q66" i="2"/>
  <c r="R66" i="2"/>
  <c r="Q67" i="2"/>
  <c r="R67" i="2"/>
  <c r="Q68" i="2"/>
  <c r="R68" i="2"/>
  <c r="Q69" i="2"/>
  <c r="R69" i="2"/>
  <c r="Q70" i="2"/>
  <c r="R70" i="2"/>
  <c r="Q71" i="2"/>
  <c r="R71" i="2"/>
  <c r="Q72" i="2"/>
  <c r="R72" i="2"/>
  <c r="Q73" i="2"/>
  <c r="R73" i="2"/>
  <c r="Q74" i="2"/>
  <c r="R74" i="2"/>
  <c r="Q75" i="2"/>
  <c r="R75" i="2"/>
  <c r="Q76" i="2"/>
  <c r="R76" i="2"/>
  <c r="Q77" i="2"/>
  <c r="R77" i="2"/>
  <c r="Q78" i="2"/>
  <c r="R78" i="2"/>
  <c r="Q79" i="2"/>
  <c r="R79" i="2"/>
  <c r="Q80" i="2"/>
  <c r="R80" i="2"/>
  <c r="Q81" i="2"/>
  <c r="R81" i="2"/>
  <c r="Q82" i="2"/>
  <c r="R82" i="2"/>
  <c r="Q83" i="2"/>
  <c r="R83" i="2"/>
  <c r="Q84" i="2"/>
  <c r="R84" i="2"/>
  <c r="Q85" i="2"/>
  <c r="R85" i="2"/>
  <c r="Q86" i="2"/>
  <c r="R86" i="2"/>
  <c r="Q87" i="2"/>
  <c r="R87" i="2"/>
  <c r="Q88" i="2"/>
  <c r="R88" i="2"/>
  <c r="Q89" i="2"/>
  <c r="R89" i="2"/>
  <c r="Q90" i="2"/>
  <c r="R90" i="2"/>
  <c r="Q91" i="2"/>
  <c r="R91" i="2"/>
  <c r="Q92" i="2"/>
  <c r="R92" i="2"/>
  <c r="Q93" i="2"/>
  <c r="R93" i="2"/>
  <c r="Q94" i="2"/>
  <c r="R94" i="2"/>
  <c r="Q95" i="2"/>
  <c r="R95" i="2"/>
  <c r="Q96" i="2"/>
  <c r="R96" i="2"/>
  <c r="Q97" i="2"/>
  <c r="R97" i="2"/>
  <c r="Q98" i="2"/>
  <c r="R98" i="2"/>
  <c r="Q99" i="2"/>
  <c r="R99" i="2"/>
  <c r="Q100" i="2"/>
  <c r="R100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G30" i="4" l="1"/>
  <c r="G28" i="4"/>
  <c r="F31" i="4"/>
  <c r="G31" i="4" s="1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F13" i="4"/>
  <c r="F14" i="4"/>
  <c r="F15" i="4"/>
  <c r="G15" i="4" s="1"/>
  <c r="F16" i="4"/>
  <c r="F17" i="4"/>
  <c r="F18" i="4"/>
  <c r="G19" i="4"/>
  <c r="F20" i="4"/>
  <c r="G21" i="4"/>
  <c r="F24" i="4"/>
  <c r="F25" i="4"/>
  <c r="F26" i="4"/>
  <c r="G26" i="4"/>
  <c r="F12" i="4"/>
  <c r="G18" i="2"/>
  <c r="F18" i="2"/>
  <c r="G19" i="2"/>
  <c r="F19" i="2"/>
  <c r="G20" i="2"/>
  <c r="G21" i="2"/>
  <c r="F22" i="2"/>
  <c r="F23" i="2"/>
  <c r="F24" i="2"/>
  <c r="G25" i="2"/>
  <c r="F25" i="2"/>
  <c r="F26" i="2"/>
  <c r="G22" i="4" l="1"/>
  <c r="F22" i="4"/>
  <c r="F19" i="4"/>
  <c r="G26" i="2"/>
  <c r="F21" i="2"/>
  <c r="F20" i="2"/>
  <c r="G23" i="4"/>
  <c r="G12" i="4"/>
  <c r="F23" i="4"/>
  <c r="G13" i="4"/>
  <c r="F12" i="2"/>
  <c r="G12" i="2" s="1"/>
  <c r="G18" i="4"/>
  <c r="G14" i="4"/>
  <c r="G25" i="4"/>
  <c r="F21" i="4"/>
  <c r="G17" i="4"/>
  <c r="G20" i="4"/>
  <c r="G16" i="4"/>
  <c r="G24" i="4"/>
  <c r="G23" i="2"/>
  <c r="G22" i="2"/>
  <c r="G24" i="2"/>
  <c r="R21" i="4" l="1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</calcChain>
</file>

<file path=xl/sharedStrings.xml><?xml version="1.0" encoding="utf-8"?>
<sst xmlns="http://schemas.openxmlformats.org/spreadsheetml/2006/main" count="82" uniqueCount="54">
  <si>
    <t>y.fournier@gl-biocontrol.com</t>
  </si>
  <si>
    <t>+33 6 33 64 42 29</t>
  </si>
  <si>
    <t>+33 9 67 39 35 20</t>
  </si>
  <si>
    <t>34 830 Clapiers (FRANCE)</t>
  </si>
  <si>
    <t>Yannick FOURNIER</t>
  </si>
  <si>
    <t>Contact</t>
  </si>
  <si>
    <t>TROUBLESHOOTING</t>
  </si>
  <si>
    <t>Message displayed</t>
  </si>
  <si>
    <t>Possible cause</t>
  </si>
  <si>
    <t>Suggested correction</t>
  </si>
  <si>
    <t>Low sensitivity of reagent. Increase the volume filtered. Cf. handbook page 12.</t>
  </si>
  <si>
    <t>Standardization was not successful.</t>
  </si>
  <si>
    <t xml:space="preserve">Tap the bottom of the test tube on a flat surface, homogenize and restart the measurement. </t>
  </si>
  <si>
    <t>The sample has an inhibitory effect</t>
  </si>
  <si>
    <t xml:space="preserve">Restart the analysis and rinse the membrane with sterile water or a specific solution after sample filtration (consult                                  GL BIOCONTROL). </t>
  </si>
  <si>
    <t>Sample highly contaminated. If necessary, decrease the volume filtered. Cf. handbook page 12.</t>
  </si>
  <si>
    <t>The ATP concentration of the sample is too high.</t>
  </si>
  <si>
    <t>Restart the analysis with a smaller volume of sample (about one tenth).</t>
  </si>
  <si>
    <t>Sales engineer</t>
  </si>
  <si>
    <t>Sampling date</t>
  </si>
  <si>
    <t>Volume filtered</t>
  </si>
  <si>
    <t>R1 value</t>
  </si>
  <si>
    <t>R2 value</t>
  </si>
  <si>
    <t>Measurement result</t>
  </si>
  <si>
    <t>User comment</t>
  </si>
  <si>
    <t>ATP quantity</t>
  </si>
  <si>
    <t>Total flora</t>
  </si>
  <si>
    <t>(in ml)</t>
  </si>
  <si>
    <t>(in RLU)</t>
  </si>
  <si>
    <t>(in pgATP/ml)</t>
  </si>
  <si>
    <t>(in eq.bact./ml)</t>
  </si>
  <si>
    <t>(in LOG)</t>
  </si>
  <si>
    <t>Information</t>
  </si>
  <si>
    <t>Facility</t>
  </si>
  <si>
    <t>Water network</t>
  </si>
  <si>
    <t>Sampling point</t>
  </si>
  <si>
    <t>Monitoring period</t>
  </si>
  <si>
    <t>BIOMONITORING</t>
  </si>
  <si>
    <t>Warning threshold (in LOG)</t>
  </si>
  <si>
    <t>Alarm threshold (in LOG)</t>
  </si>
  <si>
    <t>CARTOGRAPHY</t>
  </si>
  <si>
    <r>
      <t xml:space="preserve">TABLE CALCULATION OF WATER SAMPLE                        TOTAL FLORA BY ATP-METRY                                                                                                </t>
    </r>
    <r>
      <rPr>
        <sz val="12"/>
        <color indexed="8"/>
        <rFont val="Arial"/>
        <family val="2"/>
      </rPr>
      <t>(in pgATP/ml or eq.bact./ml)</t>
    </r>
  </si>
  <si>
    <t>Comment and suggested corrections.                                                                                  For further information, consult the TROUBLESHOOTING sheet.</t>
  </si>
  <si>
    <t>Comment and suggested corrections.                                                                                          For further information, consult the TROUBLESHOOTING sheet.</t>
  </si>
  <si>
    <r>
      <t xml:space="preserve">TABLE CALCULATION OF WATER SAMPLE                                                 TOTAL FLORA BY ATP-METRY                                                                                                </t>
    </r>
    <r>
      <rPr>
        <sz val="12"/>
        <color indexed="8"/>
        <rFont val="Arial"/>
        <family val="2"/>
      </rPr>
      <t>(in pgATP/ml or eq.bact./ml)</t>
    </r>
  </si>
  <si>
    <r>
      <t xml:space="preserve">The enzyme contained in the lumitube is not sufficiently active (out-of-date or degraded) or the </t>
    </r>
    <r>
      <rPr>
        <b/>
        <sz val="10"/>
        <color rgb="FFC00000"/>
        <rFont val="Arial"/>
        <family val="2"/>
      </rPr>
      <t>EXTRACTANT</t>
    </r>
    <r>
      <rPr>
        <sz val="10"/>
        <color indexed="8"/>
        <rFont val="Arial"/>
        <family val="2"/>
      </rPr>
      <t xml:space="preserve"> is too cold.</t>
    </r>
  </si>
  <si>
    <r>
      <t xml:space="preserve">Warm up the reagent to a temperature above 18°C and filter a larger volume of water. If the problem remains, perform a </t>
    </r>
    <r>
      <rPr>
        <b/>
        <i/>
        <sz val="10"/>
        <color indexed="8"/>
        <rFont val="Arial"/>
        <family val="2"/>
      </rPr>
      <t xml:space="preserve">Control of the reagent efficiency </t>
    </r>
    <r>
      <rPr>
        <sz val="10"/>
        <color indexed="8"/>
        <rFont val="Arial"/>
        <family val="2"/>
      </rPr>
      <t>(cf. page 14).</t>
    </r>
  </si>
  <si>
    <t>Clément FAYE</t>
  </si>
  <si>
    <t>Research engineer</t>
  </si>
  <si>
    <t>+33 6 72 70 46 98</t>
  </si>
  <si>
    <t>c.faye@gl-biocontrol.com</t>
  </si>
  <si>
    <t>Control mixing of STANDARD, temperature and condition of the reagents. Cf. handbook page 12.</t>
  </si>
  <si>
    <t>Luminometer KIKKOMAN SMART</t>
  </si>
  <si>
    <t>5, avenue de l'Europe - Hélioparc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</si>
</sst>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;@"/>
    <numFmt numFmtId="166" formatCode="yyyy\-mm\-dd;@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0"/>
      <color indexed="8"/>
      <name val="Calibri"/>
      <family val="2"/>
    </font>
    <font>
      <b/>
      <sz val="8"/>
      <color rgb="FFFF0000"/>
      <name val="Arial"/>
      <family val="2"/>
    </font>
    <font>
      <b/>
      <i/>
      <sz val="12"/>
      <color rgb="FF92D050"/>
      <name val="Arial"/>
      <family val="2"/>
    </font>
    <font>
      <b/>
      <sz val="8"/>
      <color rgb="FFFFC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/>
      <bottom style="medium">
        <color rgb="FF92D050"/>
      </bottom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on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2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2" fontId="8" fillId="0" borderId="6" xfId="1" applyNumberFormat="1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4" fillId="4" borderId="0" xfId="1" applyFont="1" applyFill="1"/>
    <xf numFmtId="0" fontId="7" fillId="0" borderId="0" xfId="1" applyFont="1"/>
    <xf numFmtId="0" fontId="7" fillId="4" borderId="0" xfId="1" applyFont="1" applyFill="1"/>
    <xf numFmtId="0" fontId="7" fillId="4" borderId="0" xfId="1" applyFont="1" applyFill="1" applyAlignment="1">
      <alignment horizontal="left" indent="3"/>
    </xf>
    <xf numFmtId="0" fontId="8" fillId="0" borderId="0" xfId="1" applyFont="1" applyAlignment="1">
      <alignment vertical="center" wrapText="1"/>
    </xf>
    <xf numFmtId="0" fontId="18" fillId="0" borderId="0" xfId="1" applyFont="1"/>
    <xf numFmtId="0" fontId="18" fillId="4" borderId="31" xfId="2" applyFont="1" applyFill="1" applyBorder="1" applyAlignment="1" applyProtection="1">
      <alignment horizontal="left" vertical="center" indent="1"/>
    </xf>
    <xf numFmtId="0" fontId="18" fillId="4" borderId="32" xfId="2" applyFont="1" applyFill="1" applyBorder="1" applyAlignment="1" applyProtection="1">
      <alignment horizontal="left" vertical="center" indent="1"/>
    </xf>
    <xf numFmtId="0" fontId="18" fillId="4" borderId="33" xfId="1" quotePrefix="1" applyFont="1" applyFill="1" applyBorder="1" applyAlignment="1">
      <alignment horizontal="left" vertical="center" indent="1"/>
    </xf>
    <xf numFmtId="0" fontId="18" fillId="4" borderId="34" xfId="1" quotePrefix="1" applyFont="1" applyFill="1" applyBorder="1" applyAlignment="1">
      <alignment horizontal="left" vertical="center" indent="1"/>
    </xf>
    <xf numFmtId="0" fontId="18" fillId="4" borderId="33" xfId="1" applyFont="1" applyFill="1" applyBorder="1" applyAlignment="1">
      <alignment horizontal="left" vertical="center" indent="1"/>
    </xf>
    <xf numFmtId="0" fontId="18" fillId="4" borderId="34" xfId="1" applyFont="1" applyFill="1" applyBorder="1" applyAlignment="1">
      <alignment horizontal="left" vertical="center" indent="1"/>
    </xf>
    <xf numFmtId="0" fontId="19" fillId="4" borderId="33" xfId="2" applyFont="1" applyFill="1" applyBorder="1" applyAlignment="1" applyProtection="1">
      <alignment horizontal="left" vertical="center" indent="1"/>
    </xf>
    <xf numFmtId="0" fontId="19" fillId="4" borderId="35" xfId="1" quotePrefix="1" applyFont="1" applyFill="1" applyBorder="1" applyAlignment="1">
      <alignment horizontal="left" vertical="center" indent="1"/>
    </xf>
    <xf numFmtId="0" fontId="18" fillId="0" borderId="38" xfId="1" applyFont="1" applyBorder="1" applyAlignment="1">
      <alignment horizontal="left" vertical="center" wrapText="1" indent="1"/>
    </xf>
    <xf numFmtId="0" fontId="18" fillId="0" borderId="19" xfId="1" applyFont="1" applyBorder="1" applyAlignment="1">
      <alignment horizontal="left" vertical="center" wrapText="1" indent="1"/>
    </xf>
    <xf numFmtId="0" fontId="18" fillId="0" borderId="40" xfId="1" applyFont="1" applyBorder="1" applyAlignment="1">
      <alignment horizontal="left" vertical="center" wrapText="1" indent="1"/>
    </xf>
    <xf numFmtId="0" fontId="18" fillId="0" borderId="42" xfId="1" applyFont="1" applyBorder="1" applyAlignment="1">
      <alignment horizontal="left" vertical="center" wrapText="1" indent="1"/>
    </xf>
    <xf numFmtId="0" fontId="18" fillId="0" borderId="44" xfId="1" applyFont="1" applyBorder="1" applyAlignment="1">
      <alignment horizontal="left" vertical="center" wrapText="1" indent="1"/>
    </xf>
    <xf numFmtId="0" fontId="18" fillId="0" borderId="45" xfId="1" applyFont="1" applyBorder="1" applyAlignment="1">
      <alignment horizontal="left" vertical="center" wrapText="1" indent="1"/>
    </xf>
    <xf numFmtId="0" fontId="19" fillId="0" borderId="46" xfId="1" applyFont="1" applyBorder="1" applyAlignment="1">
      <alignment horizontal="center" vertical="center" wrapText="1"/>
    </xf>
    <xf numFmtId="0" fontId="19" fillId="0" borderId="47" xfId="1" applyFont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1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18" fillId="0" borderId="43" xfId="1" applyFont="1" applyBorder="1" applyAlignment="1">
      <alignment horizontal="left" vertical="center" wrapText="1" indent="1"/>
    </xf>
    <xf numFmtId="0" fontId="18" fillId="0" borderId="39" xfId="1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/>
    </xf>
    <xf numFmtId="0" fontId="8" fillId="4" borderId="16" xfId="0" applyFont="1" applyFill="1" applyBorder="1" applyAlignment="1">
      <alignment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2" fontId="14" fillId="4" borderId="2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2" fontId="12" fillId="4" borderId="18" xfId="0" applyNumberFormat="1" applyFont="1" applyFill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" fontId="10" fillId="0" borderId="51" xfId="0" applyNumberFormat="1" applyFont="1" applyBorder="1" applyAlignment="1">
      <alignment horizontal="center" vertical="center" wrapText="1"/>
    </xf>
    <xf numFmtId="166" fontId="7" fillId="2" borderId="52" xfId="1" applyNumberFormat="1" applyFont="1" applyFill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 vertical="center"/>
    </xf>
    <xf numFmtId="14" fontId="7" fillId="2" borderId="53" xfId="1" applyNumberFormat="1" applyFont="1" applyFill="1" applyBorder="1" applyAlignment="1">
      <alignment horizontal="center" vertical="center" wrapText="1"/>
    </xf>
    <xf numFmtId="14" fontId="7" fillId="2" borderId="54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center" vertical="center"/>
    </xf>
    <xf numFmtId="2" fontId="8" fillId="0" borderId="2" xfId="1" applyNumberFormat="1" applyFont="1" applyBorder="1" applyAlignment="1">
      <alignment horizontal="center" vertical="center"/>
    </xf>
    <xf numFmtId="0" fontId="7" fillId="2" borderId="52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5" fontId="9" fillId="0" borderId="16" xfId="0" applyNumberFormat="1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9" fillId="0" borderId="49" xfId="1" applyNumberFormat="1" applyFont="1" applyBorder="1" applyAlignment="1">
      <alignment horizontal="center" vertical="center" wrapText="1"/>
    </xf>
    <xf numFmtId="164" fontId="9" fillId="0" borderId="30" xfId="1" applyNumberFormat="1" applyFont="1" applyBorder="1" applyAlignment="1">
      <alignment horizontal="center" vertical="center" wrapText="1"/>
    </xf>
    <xf numFmtId="164" fontId="9" fillId="0" borderId="50" xfId="1" applyNumberFormat="1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55" xfId="1" applyFont="1" applyBorder="1" applyAlignment="1">
      <alignment horizontal="left" vertical="center" wrapText="1"/>
    </xf>
    <xf numFmtId="164" fontId="9" fillId="0" borderId="29" xfId="1" applyNumberFormat="1" applyFont="1" applyBorder="1" applyAlignment="1">
      <alignment horizontal="center" vertical="center" wrapText="1"/>
    </xf>
    <xf numFmtId="164" fontId="9" fillId="0" borderId="20" xfId="1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4" fillId="0" borderId="11" xfId="1" applyNumberFormat="1" applyFont="1" applyBorder="1" applyAlignment="1">
      <alignment horizontal="left" vertical="center" indent="1"/>
    </xf>
    <xf numFmtId="1" fontId="4" fillId="0" borderId="10" xfId="1" applyNumberFormat="1" applyFont="1" applyBorder="1" applyAlignment="1">
      <alignment horizontal="left" vertical="center" indent="1"/>
    </xf>
    <xf numFmtId="165" fontId="9" fillId="0" borderId="16" xfId="1" applyNumberFormat="1" applyFont="1" applyBorder="1" applyAlignment="1">
      <alignment horizontal="center" vertical="center" wrapText="1"/>
    </xf>
    <xf numFmtId="165" fontId="9" fillId="0" borderId="14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left" vertical="center" indent="1"/>
    </xf>
    <xf numFmtId="1" fontId="4" fillId="0" borderId="4" xfId="1" applyNumberFormat="1" applyFont="1" applyBorder="1" applyAlignment="1">
      <alignment horizontal="left" vertical="center" indent="1"/>
    </xf>
    <xf numFmtId="1" fontId="4" fillId="0" borderId="1" xfId="1" applyNumberFormat="1" applyFont="1" applyBorder="1" applyAlignment="1">
      <alignment horizontal="left" vertical="center" indent="1"/>
    </xf>
    <xf numFmtId="1" fontId="4" fillId="0" borderId="55" xfId="1" applyNumberFormat="1" applyFont="1" applyBorder="1" applyAlignment="1">
      <alignment horizontal="left" vertical="center" indent="1"/>
    </xf>
    <xf numFmtId="0" fontId="18" fillId="0" borderId="43" xfId="1" applyFont="1" applyBorder="1" applyAlignment="1">
      <alignment horizontal="left" vertical="center" wrapText="1" indent="1"/>
    </xf>
    <xf numFmtId="0" fontId="18" fillId="0" borderId="41" xfId="1" applyFont="1" applyBorder="1" applyAlignment="1">
      <alignment horizontal="left" vertical="center" wrapText="1" indent="1"/>
    </xf>
    <xf numFmtId="0" fontId="18" fillId="0" borderId="39" xfId="1" applyFont="1" applyBorder="1" applyAlignment="1">
      <alignment horizontal="left" vertical="center" wrapText="1" indent="1"/>
    </xf>
    <xf numFmtId="0" fontId="20" fillId="0" borderId="28" xfId="1" applyFont="1" applyBorder="1" applyAlignment="1">
      <alignment horizontal="center" vertic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0" fontId="19" fillId="4" borderId="37" xfId="1" applyFont="1" applyFill="1" applyBorder="1" applyAlignment="1">
      <alignment horizontal="center" vertical="center"/>
    </xf>
    <xf numFmtId="0" fontId="19" fillId="4" borderId="36" xfId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6090EB8B-1983-41F4-8EF0-196340B13A44}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800" b="1" i="0" cap="all" baseline="0">
                <a:effectLst/>
              </a:rPr>
              <a:t>mONITORING OF WATER SAMPLE MICROBIAL QUALITY</a:t>
            </a:r>
            <a:endParaRPr lang="en-GB" sz="1600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Results in LOG</c:v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4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25-43FC-9827-26B2B4C441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A125-43FC-9827-26B2B4C4417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A125-43FC-9827-26B2B4C4417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A125-43FC-9827-26B2B4C4417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A125-43FC-9827-26B2B4C4417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A125-43FC-9827-26B2B4C4417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A125-43FC-9827-26B2B4C4417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A125-43FC-9827-26B2B4C4417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A125-43FC-9827-26B2B4C4417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A125-43FC-9827-26B2B4C4417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A125-43FC-9827-26B2B4C4417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7-A125-43FC-9827-26B2B4C4417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MONITORING!$A$12:$A$100</c:f>
              <c:numCache>
                <c:formatCode>m/d/yyyy</c:formatCode>
                <c:ptCount val="89"/>
                <c:pt idx="0" formatCode="yyyy\-mm\-dd;@">
                  <c:v>45806</c:v>
                </c:pt>
              </c:numCache>
            </c:numRef>
          </c:xVal>
          <c:yVal>
            <c:numRef>
              <c:f>MONITORING!$G$12:$G$100</c:f>
              <c:numCache>
                <c:formatCode>0.00</c:formatCode>
                <c:ptCount val="89"/>
                <c:pt idx="0">
                  <c:v>1.8518293869226126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125-43FC-9827-26B2B4C44170}"/>
            </c:ext>
          </c:extLst>
        </c:ser>
        <c:ser>
          <c:idx val="0"/>
          <c:order val="1"/>
          <c:tx>
            <c:v>Warning threshold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MONITORING!$A$12:$A$100</c:f>
              <c:numCache>
                <c:formatCode>m/d/yyyy</c:formatCode>
                <c:ptCount val="89"/>
                <c:pt idx="0" formatCode="yyyy\-mm\-dd;@">
                  <c:v>45806</c:v>
                </c:pt>
              </c:numCache>
            </c:numRef>
          </c:xVal>
          <c:yVal>
            <c:numRef>
              <c:f>MONITORING!$Q$12:$Q$100</c:f>
              <c:numCache>
                <c:formatCode>0.00</c:formatCode>
                <c:ptCount val="8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125-43FC-9827-26B2B4C44170}"/>
            </c:ext>
          </c:extLst>
        </c:ser>
        <c:ser>
          <c:idx val="2"/>
          <c:order val="2"/>
          <c:tx>
            <c:v>Alarm threshold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MONITORING!$A$12:$A$100</c:f>
              <c:numCache>
                <c:formatCode>m/d/yyyy</c:formatCode>
                <c:ptCount val="89"/>
                <c:pt idx="0" formatCode="yyyy\-mm\-dd;@">
                  <c:v>45806</c:v>
                </c:pt>
              </c:numCache>
            </c:numRef>
          </c:xVal>
          <c:yVal>
            <c:numRef>
              <c:f>MONITORING!$R$11:$R$100</c:f>
              <c:numCache>
                <c:formatCode>0.00</c:formatCode>
                <c:ptCount val="9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125-43FC-9827-26B2B4C44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620728"/>
        <c:axId val="1"/>
      </c:scatterChart>
      <c:valAx>
        <c:axId val="497620728"/>
        <c:scaling>
          <c:orientation val="minMax"/>
        </c:scaling>
        <c:delete val="0"/>
        <c:axPos val="b"/>
        <c:numFmt formatCode="m/d/yyyy" sourceLinked="0"/>
        <c:majorTickMark val="out"/>
        <c:minorTickMark val="out"/>
        <c:tickLblPos val="nextTo"/>
        <c:spPr>
          <a:ln/>
        </c:spPr>
        <c:txPr>
          <a:bodyPr rot="-21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</a:t>
                </a:r>
                <a:r>
                  <a:rPr lang="en-US" sz="1200" baseline="0"/>
                  <a:t> flora (in </a:t>
                </a:r>
                <a:r>
                  <a:rPr lang="en-US" sz="1200"/>
                  <a:t>LOG eq.bact./ml)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97620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cap="all" baseline="0">
                <a:effectLst/>
              </a:rPr>
              <a:t>Monitoring of the total flora of water </a:t>
            </a:r>
            <a:endParaRPr lang="en-GB" sz="1600">
              <a:effectLst/>
            </a:endParaRPr>
          </a:p>
          <a:p>
            <a:pPr>
              <a:defRPr sz="1600"/>
            </a:pPr>
            <a:r>
              <a:rPr lang="en-US" sz="1800" b="1" i="0" cap="all" baseline="0">
                <a:effectLst/>
              </a:rPr>
              <a:t>(CARTOGRAPHY)</a:t>
            </a:r>
            <a:endParaRPr lang="en-GB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Results in LOG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3D-4EED-8209-982C71C4875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3D-4EED-8209-982C71C4875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3D-4EED-8209-982C71C4875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3D-4EED-8209-982C71C4875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13D-4EED-8209-982C71C4875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13D-4EED-8209-982C71C4875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13D-4EED-8209-982C71C4875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13D-4EED-8209-982C71C4875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13D-4EED-8209-982C71C4875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13D-4EED-8209-982C71C48755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13D-4EED-8209-982C71C4875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13D-4EED-8209-982C71C487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CARTOGRAPHY!$A$12:$A$31</c:f>
              <c:numCache>
                <c:formatCode>General</c:formatCode>
                <c:ptCount val="20"/>
              </c:numCache>
            </c:numRef>
          </c:cat>
          <c:val>
            <c:numRef>
              <c:f>CARTOGRAPHY!$G$12:$G$31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13D-4EED-8209-982C71C4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623024"/>
        <c:axId val="1"/>
      </c:barChart>
      <c:lineChart>
        <c:grouping val="standard"/>
        <c:varyColors val="0"/>
        <c:ser>
          <c:idx val="0"/>
          <c:order val="1"/>
          <c:tx>
            <c:v>Warning threshold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CARTOGRAPHY!$Q$12:$Q$31</c:f>
              <c:numCache>
                <c:formatCode>0.00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13D-4EED-8209-982C71C48755}"/>
            </c:ext>
          </c:extLst>
        </c:ser>
        <c:ser>
          <c:idx val="2"/>
          <c:order val="2"/>
          <c:tx>
            <c:v>Alarm threshold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CARTOGRAPHY!$R$11:$R$31</c:f>
              <c:numCache>
                <c:formatCode>0.00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13D-4EED-8209-982C71C48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623024"/>
        <c:axId val="1"/>
      </c:lineChart>
      <c:catAx>
        <c:axId val="4976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/>
          <a:lstStyle/>
          <a:p>
            <a:pPr>
              <a:defRPr sz="12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flora (in LOG eq.bact./ml)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97623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B5F7985-B089-421A-ABD9-A3D121A2F411}">
  <sheetPr codeName="Graphique1"/>
  <sheetViews>
    <sheetView zoomScale="85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8BECC20-CD2B-4D7E-B527-925706EFDC35}">
  <sheetPr codeName="Graphique2"/>
  <sheetViews>
    <sheetView zoomScale="8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1199321</xdr:colOff>
      <xdr:row>0</xdr:row>
      <xdr:rowOff>0</xdr:rowOff>
    </xdr:from>
    <xdr:to>
      <xdr:col>9</xdr:col>
      <xdr:colOff>1965752</xdr:colOff>
      <xdr:row>6</xdr:row>
      <xdr:rowOff>9526</xdr:rowOff>
    </xdr:to>
    <xdr:pic>
      <xdr:nvPicPr>
        <xdr:cNvPr id="6" name="Image 5" descr="Lumitester SMART | Mesure de l'ATP/AMP avec systéme : Lumitester |  Surveillance hygiénique | Applications | Carl Roth - France">
          <a:extLst>
            <a:ext uri="{FF2B5EF4-FFF2-40B4-BE49-F238E27FC236}">
              <a16:creationId xmlns:a16="http://schemas.microsoft.com/office/drawing/2014/main" id="{177348CC-EFC4-45F5-ABA3-E3706F10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2399" y="0"/>
          <a:ext cx="770241" cy="1180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110164</xdr:rowOff>
    </xdr:from>
    <xdr:to>
      <xdr:col>0</xdr:col>
      <xdr:colOff>2012094</xdr:colOff>
      <xdr:row>4</xdr:row>
      <xdr:rowOff>143950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92ECF71-5E65-28F4-1982-096DB626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729"/>
          <a:ext cx="2029239" cy="41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FCE97F-BA42-416D-8C21-9841DB41A1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1219200</xdr:colOff>
      <xdr:row>0</xdr:row>
      <xdr:rowOff>0</xdr:rowOff>
    </xdr:from>
    <xdr:to>
      <xdr:col>9</xdr:col>
      <xdr:colOff>1991346</xdr:colOff>
      <xdr:row>6</xdr:row>
      <xdr:rowOff>9526</xdr:rowOff>
    </xdr:to>
    <xdr:pic>
      <xdr:nvPicPr>
        <xdr:cNvPr id="8" name="Image 7" descr="Lumitester SMART | Mesure de l'ATP/AMP avec systéme : Lumitester |  Surveillance hygiénique | Applications | Carl Roth - France">
          <a:extLst>
            <a:ext uri="{FF2B5EF4-FFF2-40B4-BE49-F238E27FC236}">
              <a16:creationId xmlns:a16="http://schemas.microsoft.com/office/drawing/2014/main" id="{6896A606-2C3B-4C87-940D-6BDF009C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55287" y="0"/>
          <a:ext cx="770241" cy="1180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134426</xdr:rowOff>
    </xdr:from>
    <xdr:to>
      <xdr:col>0</xdr:col>
      <xdr:colOff>2038764</xdr:colOff>
      <xdr:row>4</xdr:row>
      <xdr:rowOff>172022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C9F3A9-5894-42AC-84DC-2A39117E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991"/>
          <a:ext cx="2034954" cy="414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D767AA0-1BF7-4C25-9150-96BCF9ACE1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.faye@gl-biocontrol.com" TargetMode="External"/><Relationship Id="rId2" Type="http://schemas.openxmlformats.org/officeDocument/2006/relationships/hyperlink" Target="mailto:y.fournier@gl-biocontrol.com" TargetMode="External"/><Relationship Id="rId1" Type="http://schemas.openxmlformats.org/officeDocument/2006/relationships/hyperlink" Target="mailto:contact@gl-biocontrol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FBE6-6267-43E5-931E-5896CEF996DF}">
  <sheetPr codeName="Feuil14">
    <pageSetUpPr fitToPage="1"/>
  </sheetPr>
  <dimension ref="A1:X100"/>
  <sheetViews>
    <sheetView tabSelected="1" zoomScale="115" zoomScaleNormal="115" workbookViewId="0">
      <selection activeCell="E17" sqref="E17"/>
    </sheetView>
  </sheetViews>
  <sheetFormatPr defaultColWidth="11.42578125" defaultRowHeight="15" x14ac:dyDescent="0.25"/>
  <cols>
    <col min="1" max="1" width="30.140625" style="2" customWidth="1"/>
    <col min="2" max="2" width="10.140625" style="1" customWidth="1"/>
    <col min="3" max="3" width="8.5703125" style="1" customWidth="1"/>
    <col min="4" max="4" width="8.7109375" style="1" customWidth="1"/>
    <col min="5" max="5" width="13" style="1" bestFit="1" customWidth="1"/>
    <col min="6" max="6" width="11.7109375" style="1" bestFit="1" customWidth="1"/>
    <col min="7" max="7" width="11.7109375" style="1" customWidth="1"/>
    <col min="8" max="9" width="28.7109375" style="1" customWidth="1"/>
    <col min="10" max="10" width="46" style="1" customWidth="1"/>
    <col min="11" max="11" width="34.85546875" style="1" customWidth="1"/>
    <col min="12" max="16384" width="11.42578125" style="1"/>
  </cols>
  <sheetData>
    <row r="1" spans="1:24" ht="17.25" customHeight="1" thickBot="1" x14ac:dyDescent="0.3">
      <c r="A1" s="89"/>
      <c r="B1" s="92" t="s">
        <v>41</v>
      </c>
      <c r="C1" s="93"/>
      <c r="D1" s="93"/>
      <c r="E1" s="93"/>
      <c r="F1" s="93"/>
      <c r="G1" s="94"/>
      <c r="H1" s="101" t="s">
        <v>32</v>
      </c>
      <c r="I1" s="102"/>
      <c r="J1" s="71" t="s">
        <v>52</v>
      </c>
      <c r="K1" s="24"/>
    </row>
    <row r="2" spans="1:24" ht="15" customHeight="1" x14ac:dyDescent="0.25">
      <c r="A2" s="90"/>
      <c r="B2" s="95"/>
      <c r="C2" s="96"/>
      <c r="D2" s="96"/>
      <c r="E2" s="96"/>
      <c r="F2" s="96"/>
      <c r="G2" s="97"/>
      <c r="H2" s="48" t="s">
        <v>33</v>
      </c>
      <c r="I2" s="49"/>
      <c r="J2" s="72"/>
    </row>
    <row r="3" spans="1:24" ht="15" customHeight="1" x14ac:dyDescent="0.25">
      <c r="A3" s="90"/>
      <c r="B3" s="95"/>
      <c r="C3" s="96"/>
      <c r="D3" s="96"/>
      <c r="E3" s="96"/>
      <c r="F3" s="96"/>
      <c r="G3" s="97"/>
      <c r="H3" s="50" t="s">
        <v>34</v>
      </c>
      <c r="I3" s="49"/>
      <c r="J3" s="72"/>
    </row>
    <row r="4" spans="1:24" ht="15" customHeight="1" x14ac:dyDescent="0.25">
      <c r="A4" s="90"/>
      <c r="B4" s="95"/>
      <c r="C4" s="96"/>
      <c r="D4" s="96"/>
      <c r="E4" s="96"/>
      <c r="F4" s="96"/>
      <c r="G4" s="97"/>
      <c r="H4" s="50" t="s">
        <v>35</v>
      </c>
      <c r="I4" s="49"/>
      <c r="J4" s="72"/>
    </row>
    <row r="5" spans="1:24" ht="15" customHeight="1" x14ac:dyDescent="0.25">
      <c r="A5" s="90"/>
      <c r="B5" s="98"/>
      <c r="C5" s="99"/>
      <c r="D5" s="99"/>
      <c r="E5" s="99"/>
      <c r="F5" s="99"/>
      <c r="G5" s="100"/>
      <c r="H5" s="50" t="s">
        <v>36</v>
      </c>
      <c r="I5" s="49">
        <v>2023</v>
      </c>
      <c r="J5" s="72"/>
    </row>
    <row r="6" spans="1:24" ht="15" customHeight="1" x14ac:dyDescent="0.25">
      <c r="A6" s="90"/>
      <c r="B6" s="74" t="s">
        <v>37</v>
      </c>
      <c r="C6" s="75"/>
      <c r="D6" s="75"/>
      <c r="E6" s="75"/>
      <c r="F6" s="75"/>
      <c r="G6" s="76"/>
      <c r="H6" s="50" t="s">
        <v>38</v>
      </c>
      <c r="I6" s="51">
        <v>2</v>
      </c>
      <c r="J6" s="72"/>
    </row>
    <row r="7" spans="1:24" ht="15" customHeight="1" thickBot="1" x14ac:dyDescent="0.3">
      <c r="A7" s="91"/>
      <c r="B7" s="77"/>
      <c r="C7" s="78"/>
      <c r="D7" s="78"/>
      <c r="E7" s="78"/>
      <c r="F7" s="78"/>
      <c r="G7" s="79"/>
      <c r="H7" s="52" t="s">
        <v>39</v>
      </c>
      <c r="I7" s="53">
        <v>3</v>
      </c>
      <c r="J7" s="73"/>
    </row>
    <row r="8" spans="1:24" s="5" customFormat="1" ht="15.75" thickBot="1" x14ac:dyDescent="0.3">
      <c r="A8" s="23"/>
      <c r="B8" s="22"/>
      <c r="C8" s="22"/>
      <c r="D8" s="21"/>
      <c r="E8" s="20"/>
      <c r="F8" s="20"/>
      <c r="G8" s="20"/>
      <c r="H8" s="20"/>
      <c r="I8" s="20"/>
      <c r="J8" s="20"/>
      <c r="K8" s="1"/>
      <c r="O8" s="6"/>
      <c r="P8" s="7"/>
      <c r="Q8" s="7"/>
      <c r="R8" s="7"/>
      <c r="S8" s="7"/>
      <c r="T8" s="7"/>
      <c r="U8" s="7"/>
      <c r="V8" s="7"/>
      <c r="W8" s="6"/>
      <c r="X8" s="6"/>
    </row>
    <row r="9" spans="1:24" s="5" customFormat="1" ht="15" customHeight="1" x14ac:dyDescent="0.25">
      <c r="A9" s="80" t="s">
        <v>19</v>
      </c>
      <c r="B9" s="82" t="s">
        <v>20</v>
      </c>
      <c r="C9" s="82" t="s">
        <v>21</v>
      </c>
      <c r="D9" s="82" t="s">
        <v>22</v>
      </c>
      <c r="E9" s="84" t="s">
        <v>23</v>
      </c>
      <c r="F9" s="84"/>
      <c r="G9" s="85"/>
      <c r="H9" s="103" t="s">
        <v>42</v>
      </c>
      <c r="I9" s="104"/>
      <c r="J9" s="86" t="s">
        <v>24</v>
      </c>
      <c r="K9" s="1"/>
      <c r="O9" s="6"/>
      <c r="P9" s="7"/>
      <c r="Q9" s="7"/>
      <c r="R9" s="7"/>
      <c r="S9" s="7"/>
      <c r="T9" s="7"/>
      <c r="U9" s="7"/>
      <c r="V9" s="7"/>
      <c r="W9" s="6"/>
      <c r="X9" s="6"/>
    </row>
    <row r="10" spans="1:24" s="5" customFormat="1" ht="15" customHeight="1" x14ac:dyDescent="0.25">
      <c r="A10" s="81"/>
      <c r="B10" s="83"/>
      <c r="C10" s="83"/>
      <c r="D10" s="83"/>
      <c r="E10" s="47" t="s">
        <v>25</v>
      </c>
      <c r="F10" s="107" t="s">
        <v>26</v>
      </c>
      <c r="G10" s="108"/>
      <c r="H10" s="105"/>
      <c r="I10" s="106"/>
      <c r="J10" s="87"/>
      <c r="K10" s="1"/>
      <c r="O10" s="6"/>
      <c r="P10" s="7"/>
      <c r="Q10" s="7"/>
      <c r="R10" s="7"/>
      <c r="S10" s="7"/>
      <c r="T10" s="7"/>
      <c r="U10" s="7"/>
      <c r="V10" s="7"/>
      <c r="W10" s="6"/>
      <c r="X10" s="6"/>
    </row>
    <row r="11" spans="1:24" s="10" customFormat="1" ht="15" customHeight="1" thickBot="1" x14ac:dyDescent="0.3">
      <c r="A11" s="81"/>
      <c r="B11" s="55" t="s">
        <v>27</v>
      </c>
      <c r="C11" s="55" t="s">
        <v>28</v>
      </c>
      <c r="D11" s="55" t="s">
        <v>28</v>
      </c>
      <c r="E11" s="56" t="s">
        <v>29</v>
      </c>
      <c r="F11" s="55" t="s">
        <v>30</v>
      </c>
      <c r="G11" s="57" t="s">
        <v>31</v>
      </c>
      <c r="H11" s="105"/>
      <c r="I11" s="106"/>
      <c r="J11" s="88"/>
      <c r="K11" s="1"/>
      <c r="M11" s="12"/>
      <c r="N11" s="11"/>
      <c r="O11" s="11"/>
      <c r="P11" s="19"/>
      <c r="Q11" s="19"/>
      <c r="R11" s="8">
        <f t="shared" ref="R11:R74" si="0">$I$7</f>
        <v>3</v>
      </c>
      <c r="S11" s="11"/>
      <c r="T11" s="11"/>
      <c r="U11" s="19"/>
      <c r="V11" s="19"/>
    </row>
    <row r="12" spans="1:24" s="10" customFormat="1" ht="15" customHeight="1" x14ac:dyDescent="0.25">
      <c r="A12" s="58">
        <v>45806</v>
      </c>
      <c r="B12" s="16">
        <v>52</v>
      </c>
      <c r="C12" s="16">
        <v>2</v>
      </c>
      <c r="D12" s="16">
        <v>543</v>
      </c>
      <c r="E12" s="17">
        <f>IF(OR(ISBLANK(B12),ISBLANK(C12),ISBLANK(D12))," ",IF(AND(C12=0, (D12-C12)&gt;=200),1/(D12-1)*1000/B12,IF((D12-C12)&lt;200,"ERROR",C12/(D12-C12)*1000/B12)))</f>
        <v>7.1093416749608992E-2</v>
      </c>
      <c r="F12" s="59">
        <f>IF(OR(ISBLANK(B12),ISBLANK(C12),ISBLANK(D12))," ",IF(E12="ERROR", "ERROR", E12*1000))</f>
        <v>71.093416749608991</v>
      </c>
      <c r="G12" s="60">
        <f>IF(OR(ISBLANK(B12),ISBLANK(C12),ISBLANK(D12))," ",IF(E12="ERROR", "ERROR", LOG(F12)))</f>
        <v>1.8518293869226126</v>
      </c>
      <c r="H12" s="109" t="str">
        <f>IF(OR(ISBLANK(B12),ISBLANK(C12),ISBLANK(D12))," ",IF(C12&gt;20000, "Sample highly contaminated. If necessary, decrease the volume filtered.", IF(AND(C12&gt;1000, (D12-C12)&lt;400), "Sample highly contaminated. If necessary, decrease the volume filtered.", IF((D12-C12)&lt;200,"Control mixing of STANDARD, temperature and condition of the reagents.", IF(AND(C12&lt;5, (D12-C12)&lt;400),"Low sensitivity of the reagents. Increase the volume filtered.", " ")))))</f>
        <v xml:space="preserve"> </v>
      </c>
      <c r="I12" s="110"/>
      <c r="J12" s="42"/>
      <c r="M12" s="12"/>
      <c r="N12" s="11"/>
      <c r="O12" s="11"/>
      <c r="P12" s="11"/>
      <c r="Q12" s="9">
        <f t="shared" ref="Q12:Q75" si="1">$I$6</f>
        <v>2</v>
      </c>
      <c r="R12" s="8">
        <f t="shared" si="0"/>
        <v>3</v>
      </c>
      <c r="T12" s="11"/>
      <c r="U12" s="11"/>
      <c r="V12" s="11"/>
    </row>
    <row r="13" spans="1:24" s="10" customFormat="1" ht="15" customHeight="1" x14ac:dyDescent="0.25">
      <c r="A13" s="61"/>
      <c r="B13" s="16"/>
      <c r="C13" s="16"/>
      <c r="D13" s="16"/>
      <c r="E13" s="15" t="str">
        <f t="shared" ref="E13:E76" si="2">IF(OR(ISBLANK(B13),ISBLANK(C13),ISBLANK(D13))," ",IF(AND(C13=0, (D13-C13)&gt;=200),1/(D13-1)*1000/B13,IF((D13-C13)&lt;200,"ERROR",C13/(D13-C13)*1000/B13)))</f>
        <v xml:space="preserve"> </v>
      </c>
      <c r="F13" s="54" t="str">
        <f t="shared" ref="F13:F26" si="3">IF(OR(ISBLANK(B13),ISBLANK(C13),ISBLANK(D13))," ",IF(E13="ERROR", "ERROR", E13*1000))</f>
        <v xml:space="preserve"> </v>
      </c>
      <c r="G13" s="14" t="str">
        <f t="shared" ref="G13:G26" si="4">IF(OR(ISBLANK(B13),ISBLANK(C13),ISBLANK(D13))," ",IF(E13="ERROR", "ERROR", LOG(F13)))</f>
        <v xml:space="preserve"> </v>
      </c>
      <c r="H13" s="69" t="str">
        <f t="shared" ref="H13:H76" si="5">IF(OR(ISBLANK(B13),ISBLANK(C13),ISBLANK(D13))," ",IF(C13&gt;20000, "Sample highly contaminated. If necessary, decrease the volume filtered.", IF(AND(C13&gt;1000, (D13-C13)&lt;400), "Sample highly contaminated. If necessary, decrease the volume filtered.", IF((D13-C13)&lt;200,"Control mixing of STANDARD, temperature and condition of the reagents.", IF(AND(C13&lt;5, (D13-C13)&lt;400),"Low sensitivity of the reagents. Increase the volume filtered.", " ")))))</f>
        <v xml:space="preserve"> </v>
      </c>
      <c r="I13" s="70"/>
      <c r="J13" s="43"/>
      <c r="M13" s="12"/>
      <c r="N13" s="11"/>
      <c r="O13" s="11"/>
      <c r="P13" s="11"/>
      <c r="Q13" s="9">
        <f t="shared" si="1"/>
        <v>2</v>
      </c>
      <c r="R13" s="8">
        <f t="shared" si="0"/>
        <v>3</v>
      </c>
      <c r="S13" s="11"/>
      <c r="T13" s="11"/>
      <c r="U13" s="11"/>
      <c r="V13" s="11"/>
    </row>
    <row r="14" spans="1:24" s="10" customFormat="1" ht="15" customHeight="1" x14ac:dyDescent="0.25">
      <c r="A14" s="61"/>
      <c r="B14" s="16"/>
      <c r="C14" s="16"/>
      <c r="D14" s="16"/>
      <c r="E14" s="15"/>
      <c r="F14" s="54"/>
      <c r="G14" s="14" t="str">
        <f t="shared" si="4"/>
        <v xml:space="preserve"> </v>
      </c>
      <c r="H14" s="69" t="str">
        <f t="shared" si="5"/>
        <v xml:space="preserve"> </v>
      </c>
      <c r="I14" s="70"/>
      <c r="J14" s="43"/>
      <c r="M14" s="12"/>
      <c r="N14" s="11"/>
      <c r="O14" s="11"/>
      <c r="P14" s="11"/>
      <c r="Q14" s="9">
        <f t="shared" si="1"/>
        <v>2</v>
      </c>
      <c r="R14" s="8">
        <f t="shared" si="0"/>
        <v>3</v>
      </c>
      <c r="S14" s="11"/>
      <c r="T14" s="11"/>
      <c r="U14" s="11"/>
      <c r="V14" s="11"/>
    </row>
    <row r="15" spans="1:24" s="10" customFormat="1" ht="15" customHeight="1" x14ac:dyDescent="0.25">
      <c r="A15" s="61"/>
      <c r="B15" s="16"/>
      <c r="C15" s="16"/>
      <c r="D15" s="16"/>
      <c r="E15" s="15"/>
      <c r="F15" s="54"/>
      <c r="G15" s="14" t="str">
        <f t="shared" si="4"/>
        <v xml:space="preserve"> </v>
      </c>
      <c r="H15" s="69" t="str">
        <f t="shared" si="5"/>
        <v xml:space="preserve"> </v>
      </c>
      <c r="I15" s="70"/>
      <c r="J15" s="43"/>
      <c r="M15" s="12"/>
      <c r="N15" s="11"/>
      <c r="O15" s="11"/>
      <c r="P15" s="11"/>
      <c r="Q15" s="9">
        <f t="shared" si="1"/>
        <v>2</v>
      </c>
      <c r="R15" s="8">
        <f t="shared" si="0"/>
        <v>3</v>
      </c>
      <c r="S15" s="11"/>
      <c r="T15" s="11"/>
      <c r="U15" s="11"/>
      <c r="V15" s="11"/>
    </row>
    <row r="16" spans="1:24" s="10" customFormat="1" ht="15" customHeight="1" x14ac:dyDescent="0.25">
      <c r="A16" s="61"/>
      <c r="B16" s="16"/>
      <c r="C16" s="16"/>
      <c r="D16" s="16"/>
      <c r="E16" s="15"/>
      <c r="F16" s="54"/>
      <c r="G16" s="14" t="str">
        <f t="shared" si="4"/>
        <v xml:space="preserve"> </v>
      </c>
      <c r="H16" s="69" t="str">
        <f t="shared" si="5"/>
        <v xml:space="preserve"> </v>
      </c>
      <c r="I16" s="70"/>
      <c r="J16" s="43"/>
      <c r="M16" s="12"/>
      <c r="N16" s="11"/>
      <c r="O16" s="11"/>
      <c r="P16" s="11"/>
      <c r="Q16" s="9">
        <f t="shared" si="1"/>
        <v>2</v>
      </c>
      <c r="R16" s="8">
        <f t="shared" si="0"/>
        <v>3</v>
      </c>
      <c r="S16" s="11"/>
      <c r="T16" s="11"/>
      <c r="U16" s="11"/>
      <c r="V16" s="11"/>
    </row>
    <row r="17" spans="1:24" s="10" customFormat="1" ht="15" customHeight="1" x14ac:dyDescent="0.25">
      <c r="A17" s="61"/>
      <c r="B17" s="16"/>
      <c r="C17" s="16"/>
      <c r="D17" s="16"/>
      <c r="E17" s="15"/>
      <c r="F17" s="54"/>
      <c r="G17" s="14" t="str">
        <f t="shared" si="4"/>
        <v xml:space="preserve"> </v>
      </c>
      <c r="H17" s="69" t="str">
        <f t="shared" si="5"/>
        <v xml:space="preserve"> </v>
      </c>
      <c r="I17" s="70"/>
      <c r="J17" s="43"/>
      <c r="M17" s="12"/>
      <c r="N17" s="11"/>
      <c r="O17" s="11"/>
      <c r="P17" s="11"/>
      <c r="Q17" s="9">
        <f t="shared" si="1"/>
        <v>2</v>
      </c>
      <c r="R17" s="8">
        <f t="shared" si="0"/>
        <v>3</v>
      </c>
      <c r="S17" s="11"/>
      <c r="T17" s="11"/>
      <c r="U17" s="11"/>
      <c r="V17" s="11"/>
    </row>
    <row r="18" spans="1:24" s="10" customFormat="1" ht="15" customHeight="1" x14ac:dyDescent="0.25">
      <c r="A18" s="61"/>
      <c r="B18" s="16"/>
      <c r="C18" s="16"/>
      <c r="D18" s="16"/>
      <c r="E18" s="15" t="str">
        <f t="shared" si="2"/>
        <v xml:space="preserve"> </v>
      </c>
      <c r="F18" s="54" t="str">
        <f t="shared" si="3"/>
        <v xml:space="preserve"> </v>
      </c>
      <c r="G18" s="14" t="str">
        <f t="shared" si="4"/>
        <v xml:space="preserve"> </v>
      </c>
      <c r="H18" s="69" t="str">
        <f t="shared" si="5"/>
        <v xml:space="preserve"> </v>
      </c>
      <c r="I18" s="70"/>
      <c r="J18" s="43"/>
      <c r="M18" s="12"/>
      <c r="N18" s="11"/>
      <c r="O18" s="11"/>
      <c r="P18" s="11"/>
      <c r="Q18" s="9">
        <f t="shared" si="1"/>
        <v>2</v>
      </c>
      <c r="R18" s="8">
        <f t="shared" si="0"/>
        <v>3</v>
      </c>
      <c r="S18" s="11"/>
      <c r="T18" s="11"/>
      <c r="U18" s="11"/>
      <c r="V18" s="11"/>
    </row>
    <row r="19" spans="1:24" s="10" customFormat="1" ht="15" customHeight="1" x14ac:dyDescent="0.25">
      <c r="A19" s="61"/>
      <c r="B19" s="16"/>
      <c r="C19" s="16"/>
      <c r="D19" s="16"/>
      <c r="E19" s="15" t="str">
        <f t="shared" si="2"/>
        <v xml:space="preserve"> </v>
      </c>
      <c r="F19" s="54" t="str">
        <f t="shared" si="3"/>
        <v xml:space="preserve"> </v>
      </c>
      <c r="G19" s="14" t="str">
        <f t="shared" si="4"/>
        <v xml:space="preserve"> </v>
      </c>
      <c r="H19" s="69" t="str">
        <f t="shared" si="5"/>
        <v xml:space="preserve"> </v>
      </c>
      <c r="I19" s="70"/>
      <c r="J19" s="43"/>
      <c r="M19" s="12"/>
      <c r="N19" s="11"/>
      <c r="O19" s="11"/>
      <c r="P19" s="11"/>
      <c r="Q19" s="9">
        <f t="shared" si="1"/>
        <v>2</v>
      </c>
      <c r="R19" s="8">
        <f t="shared" si="0"/>
        <v>3</v>
      </c>
      <c r="S19" s="11"/>
      <c r="T19" s="11"/>
      <c r="U19" s="11"/>
      <c r="V19" s="11"/>
    </row>
    <row r="20" spans="1:24" s="10" customFormat="1" ht="15" customHeight="1" x14ac:dyDescent="0.25">
      <c r="A20" s="61"/>
      <c r="B20" s="16"/>
      <c r="C20" s="16"/>
      <c r="D20" s="16"/>
      <c r="E20" s="15" t="str">
        <f t="shared" si="2"/>
        <v xml:space="preserve"> </v>
      </c>
      <c r="F20" s="54" t="str">
        <f t="shared" si="3"/>
        <v xml:space="preserve"> </v>
      </c>
      <c r="G20" s="14" t="str">
        <f t="shared" si="4"/>
        <v xml:space="preserve"> </v>
      </c>
      <c r="H20" s="69" t="str">
        <f t="shared" si="5"/>
        <v xml:space="preserve"> </v>
      </c>
      <c r="I20" s="70"/>
      <c r="J20" s="43"/>
      <c r="M20" s="12"/>
      <c r="N20" s="11"/>
      <c r="O20" s="11"/>
      <c r="P20" s="11"/>
      <c r="Q20" s="9">
        <f t="shared" si="1"/>
        <v>2</v>
      </c>
      <c r="R20" s="8">
        <f t="shared" si="0"/>
        <v>3</v>
      </c>
      <c r="S20" s="11"/>
      <c r="T20" s="11"/>
      <c r="U20" s="11"/>
      <c r="V20" s="11"/>
    </row>
    <row r="21" spans="1:24" s="10" customFormat="1" ht="15" customHeight="1" x14ac:dyDescent="0.25">
      <c r="A21" s="61"/>
      <c r="B21" s="16"/>
      <c r="C21" s="16"/>
      <c r="D21" s="16"/>
      <c r="E21" s="15" t="str">
        <f t="shared" si="2"/>
        <v xml:space="preserve"> </v>
      </c>
      <c r="F21" s="54" t="str">
        <f t="shared" si="3"/>
        <v xml:space="preserve"> </v>
      </c>
      <c r="G21" s="14" t="str">
        <f t="shared" si="4"/>
        <v xml:space="preserve"> </v>
      </c>
      <c r="H21" s="69" t="str">
        <f t="shared" si="5"/>
        <v xml:space="preserve"> </v>
      </c>
      <c r="I21" s="70"/>
      <c r="J21" s="43"/>
      <c r="M21" s="12"/>
      <c r="N21" s="11"/>
      <c r="O21" s="11"/>
      <c r="P21" s="11"/>
      <c r="Q21" s="9">
        <f t="shared" si="1"/>
        <v>2</v>
      </c>
      <c r="R21" s="8">
        <f t="shared" si="0"/>
        <v>3</v>
      </c>
      <c r="S21" s="11"/>
      <c r="T21" s="11"/>
      <c r="U21" s="11"/>
      <c r="V21" s="11"/>
    </row>
    <row r="22" spans="1:24" s="10" customFormat="1" ht="15" customHeight="1" x14ac:dyDescent="0.25">
      <c r="A22" s="61"/>
      <c r="B22" s="16"/>
      <c r="C22" s="16"/>
      <c r="D22" s="16"/>
      <c r="E22" s="15" t="str">
        <f t="shared" si="2"/>
        <v xml:space="preserve"> </v>
      </c>
      <c r="F22" s="54" t="str">
        <f t="shared" si="3"/>
        <v xml:space="preserve"> </v>
      </c>
      <c r="G22" s="14" t="str">
        <f t="shared" si="4"/>
        <v xml:space="preserve"> </v>
      </c>
      <c r="H22" s="69" t="str">
        <f t="shared" si="5"/>
        <v xml:space="preserve"> </v>
      </c>
      <c r="I22" s="70"/>
      <c r="J22" s="43"/>
      <c r="M22" s="12"/>
      <c r="N22" s="11"/>
      <c r="O22" s="11"/>
      <c r="P22" s="11"/>
      <c r="Q22" s="9">
        <f t="shared" si="1"/>
        <v>2</v>
      </c>
      <c r="R22" s="8">
        <f t="shared" si="0"/>
        <v>3</v>
      </c>
      <c r="S22" s="11"/>
      <c r="T22" s="11"/>
      <c r="U22" s="11"/>
      <c r="V22" s="11"/>
    </row>
    <row r="23" spans="1:24" s="10" customFormat="1" ht="15" customHeight="1" x14ac:dyDescent="0.25">
      <c r="A23" s="61"/>
      <c r="B23" s="16"/>
      <c r="C23" s="16"/>
      <c r="D23" s="16"/>
      <c r="E23" s="15" t="str">
        <f t="shared" si="2"/>
        <v xml:space="preserve"> </v>
      </c>
      <c r="F23" s="54" t="str">
        <f t="shared" si="3"/>
        <v xml:space="preserve"> </v>
      </c>
      <c r="G23" s="14" t="str">
        <f t="shared" si="4"/>
        <v xml:space="preserve"> </v>
      </c>
      <c r="H23" s="69" t="str">
        <f t="shared" si="5"/>
        <v xml:space="preserve"> </v>
      </c>
      <c r="I23" s="70"/>
      <c r="J23" s="43"/>
      <c r="M23" s="12"/>
      <c r="N23" s="11"/>
      <c r="O23" s="11"/>
      <c r="P23" s="11"/>
      <c r="Q23" s="9">
        <f t="shared" si="1"/>
        <v>2</v>
      </c>
      <c r="R23" s="8">
        <f t="shared" si="0"/>
        <v>3</v>
      </c>
      <c r="S23" s="11"/>
      <c r="T23" s="11"/>
      <c r="U23" s="11"/>
      <c r="V23" s="11"/>
    </row>
    <row r="24" spans="1:24" s="10" customFormat="1" ht="15" customHeight="1" x14ac:dyDescent="0.25">
      <c r="A24" s="61"/>
      <c r="B24" s="16"/>
      <c r="C24" s="16"/>
      <c r="D24" s="16"/>
      <c r="E24" s="15" t="str">
        <f t="shared" si="2"/>
        <v xml:space="preserve"> </v>
      </c>
      <c r="F24" s="54" t="str">
        <f t="shared" si="3"/>
        <v xml:space="preserve"> </v>
      </c>
      <c r="G24" s="14" t="str">
        <f t="shared" si="4"/>
        <v xml:space="preserve"> </v>
      </c>
      <c r="H24" s="69" t="str">
        <f t="shared" si="5"/>
        <v xml:space="preserve"> </v>
      </c>
      <c r="I24" s="70"/>
      <c r="J24" s="43"/>
      <c r="M24" s="12"/>
      <c r="N24" s="11"/>
      <c r="O24" s="11"/>
      <c r="P24" s="11"/>
      <c r="Q24" s="9">
        <f t="shared" si="1"/>
        <v>2</v>
      </c>
      <c r="R24" s="8">
        <f t="shared" si="0"/>
        <v>3</v>
      </c>
      <c r="S24" s="11"/>
      <c r="T24" s="11"/>
      <c r="U24" s="11"/>
      <c r="V24" s="11"/>
    </row>
    <row r="25" spans="1:24" s="10" customFormat="1" ht="15" customHeight="1" x14ac:dyDescent="0.25">
      <c r="A25" s="61"/>
      <c r="B25" s="16"/>
      <c r="C25" s="16"/>
      <c r="D25" s="16"/>
      <c r="E25" s="15" t="str">
        <f t="shared" si="2"/>
        <v xml:space="preserve"> </v>
      </c>
      <c r="F25" s="54" t="str">
        <f t="shared" si="3"/>
        <v xml:space="preserve"> </v>
      </c>
      <c r="G25" s="14" t="str">
        <f t="shared" si="4"/>
        <v xml:space="preserve"> </v>
      </c>
      <c r="H25" s="69" t="str">
        <f t="shared" si="5"/>
        <v xml:space="preserve"> </v>
      </c>
      <c r="I25" s="70"/>
      <c r="J25" s="43"/>
      <c r="M25" s="12"/>
      <c r="N25" s="11"/>
      <c r="O25" s="11"/>
      <c r="P25" s="11"/>
      <c r="Q25" s="9">
        <f t="shared" si="1"/>
        <v>2</v>
      </c>
      <c r="R25" s="8">
        <f t="shared" si="0"/>
        <v>3</v>
      </c>
      <c r="S25" s="11"/>
      <c r="T25" s="11"/>
      <c r="U25" s="11"/>
      <c r="V25" s="11"/>
    </row>
    <row r="26" spans="1:24" s="10" customFormat="1" ht="15" customHeight="1" x14ac:dyDescent="0.25">
      <c r="A26" s="61"/>
      <c r="B26" s="16"/>
      <c r="C26" s="16"/>
      <c r="D26" s="16"/>
      <c r="E26" s="15" t="str">
        <f t="shared" si="2"/>
        <v xml:space="preserve"> </v>
      </c>
      <c r="F26" s="54" t="str">
        <f t="shared" si="3"/>
        <v xml:space="preserve"> </v>
      </c>
      <c r="G26" s="14" t="str">
        <f t="shared" si="4"/>
        <v xml:space="preserve"> </v>
      </c>
      <c r="H26" s="69" t="str">
        <f t="shared" si="5"/>
        <v xml:space="preserve"> </v>
      </c>
      <c r="I26" s="70"/>
      <c r="J26" s="43"/>
      <c r="M26" s="12"/>
      <c r="N26" s="11"/>
      <c r="O26" s="11"/>
      <c r="P26" s="11"/>
      <c r="Q26" s="9">
        <f t="shared" si="1"/>
        <v>2</v>
      </c>
      <c r="R26" s="8">
        <f t="shared" si="0"/>
        <v>3</v>
      </c>
      <c r="S26" s="11"/>
      <c r="T26" s="11"/>
      <c r="U26" s="11"/>
      <c r="V26" s="11"/>
    </row>
    <row r="27" spans="1:24" s="5" customFormat="1" ht="15" customHeight="1" x14ac:dyDescent="0.2">
      <c r="A27" s="61"/>
      <c r="B27" s="16"/>
      <c r="C27" s="16"/>
      <c r="D27" s="16"/>
      <c r="E27" s="15" t="str">
        <f t="shared" si="2"/>
        <v xml:space="preserve"> </v>
      </c>
      <c r="F27" s="54" t="str">
        <f t="shared" ref="F27:F90" si="6">IF(OR(ISBLANK(B27),ISBLANK(C27),ISBLANK(D27))," ",IF(E27="ERROR", "ERROR", E27*1000))</f>
        <v xml:space="preserve"> </v>
      </c>
      <c r="G27" s="14" t="str">
        <f t="shared" ref="G27:G90" si="7">IF(OR(ISBLANK(B27),ISBLANK(C27),ISBLANK(D27))," ",IF(E27="ERROR", "ERROR", LOG(F27)))</f>
        <v xml:space="preserve"> </v>
      </c>
      <c r="H27" s="69" t="str">
        <f t="shared" si="5"/>
        <v xml:space="preserve"> </v>
      </c>
      <c r="I27" s="70"/>
      <c r="J27" s="43"/>
      <c r="O27" s="6"/>
      <c r="P27" s="7"/>
      <c r="Q27" s="9">
        <f t="shared" si="1"/>
        <v>2</v>
      </c>
      <c r="R27" s="8">
        <f t="shared" si="0"/>
        <v>3</v>
      </c>
      <c r="S27" s="7"/>
      <c r="T27" s="7"/>
      <c r="U27" s="7"/>
      <c r="V27" s="7"/>
      <c r="W27" s="6"/>
      <c r="X27" s="6"/>
    </row>
    <row r="28" spans="1:24" s="5" customFormat="1" ht="15" customHeight="1" x14ac:dyDescent="0.2">
      <c r="A28" s="61"/>
      <c r="B28" s="16"/>
      <c r="C28" s="16"/>
      <c r="D28" s="16"/>
      <c r="E28" s="15" t="str">
        <f t="shared" si="2"/>
        <v xml:space="preserve"> </v>
      </c>
      <c r="F28" s="54" t="str">
        <f t="shared" si="6"/>
        <v xml:space="preserve"> </v>
      </c>
      <c r="G28" s="14" t="str">
        <f t="shared" si="7"/>
        <v xml:space="preserve"> </v>
      </c>
      <c r="H28" s="69" t="str">
        <f t="shared" si="5"/>
        <v xml:space="preserve"> </v>
      </c>
      <c r="I28" s="70"/>
      <c r="J28" s="43"/>
      <c r="O28" s="6"/>
      <c r="P28" s="7"/>
      <c r="Q28" s="9">
        <f t="shared" si="1"/>
        <v>2</v>
      </c>
      <c r="R28" s="8">
        <f t="shared" si="0"/>
        <v>3</v>
      </c>
      <c r="S28" s="7"/>
      <c r="T28" s="7"/>
      <c r="U28" s="7"/>
      <c r="V28" s="7"/>
      <c r="W28" s="6"/>
      <c r="X28" s="6"/>
    </row>
    <row r="29" spans="1:24" s="5" customFormat="1" ht="15" customHeight="1" x14ac:dyDescent="0.2">
      <c r="A29" s="61"/>
      <c r="B29" s="16"/>
      <c r="C29" s="16"/>
      <c r="D29" s="16"/>
      <c r="E29" s="15" t="str">
        <f t="shared" si="2"/>
        <v xml:space="preserve"> </v>
      </c>
      <c r="F29" s="54" t="str">
        <f t="shared" si="6"/>
        <v xml:space="preserve"> </v>
      </c>
      <c r="G29" s="14" t="str">
        <f t="shared" si="7"/>
        <v xml:space="preserve"> </v>
      </c>
      <c r="H29" s="69" t="str">
        <f t="shared" si="5"/>
        <v xml:space="preserve"> </v>
      </c>
      <c r="I29" s="70"/>
      <c r="J29" s="43"/>
      <c r="O29" s="6"/>
      <c r="P29" s="7"/>
      <c r="Q29" s="9">
        <f t="shared" si="1"/>
        <v>2</v>
      </c>
      <c r="R29" s="8">
        <f t="shared" si="0"/>
        <v>3</v>
      </c>
      <c r="S29" s="7"/>
      <c r="T29" s="7"/>
      <c r="U29" s="7"/>
      <c r="V29" s="7"/>
      <c r="W29" s="6"/>
      <c r="X29" s="6"/>
    </row>
    <row r="30" spans="1:24" ht="15" customHeight="1" x14ac:dyDescent="0.25">
      <c r="A30" s="61"/>
      <c r="B30" s="16"/>
      <c r="C30" s="16"/>
      <c r="D30" s="16"/>
      <c r="E30" s="15" t="str">
        <f t="shared" si="2"/>
        <v xml:space="preserve"> </v>
      </c>
      <c r="F30" s="54" t="str">
        <f t="shared" si="6"/>
        <v xml:space="preserve"> </v>
      </c>
      <c r="G30" s="14" t="str">
        <f t="shared" si="7"/>
        <v xml:space="preserve"> </v>
      </c>
      <c r="H30" s="69" t="str">
        <f t="shared" si="5"/>
        <v xml:space="preserve"> </v>
      </c>
      <c r="I30" s="70"/>
      <c r="J30" s="43"/>
      <c r="O30" s="4"/>
      <c r="P30" s="3"/>
      <c r="Q30" s="9">
        <f t="shared" si="1"/>
        <v>2</v>
      </c>
      <c r="R30" s="8">
        <f t="shared" si="0"/>
        <v>3</v>
      </c>
      <c r="S30" s="3"/>
      <c r="T30" s="3"/>
      <c r="U30" s="3"/>
      <c r="V30" s="3"/>
      <c r="W30" s="4"/>
      <c r="X30" s="4"/>
    </row>
    <row r="31" spans="1:24" ht="15" customHeight="1" x14ac:dyDescent="0.25">
      <c r="A31" s="61"/>
      <c r="B31" s="16"/>
      <c r="C31" s="16"/>
      <c r="D31" s="16"/>
      <c r="E31" s="15" t="str">
        <f t="shared" si="2"/>
        <v xml:space="preserve"> </v>
      </c>
      <c r="F31" s="54" t="str">
        <f t="shared" si="6"/>
        <v xml:space="preserve"> </v>
      </c>
      <c r="G31" s="14" t="str">
        <f t="shared" si="7"/>
        <v xml:space="preserve"> </v>
      </c>
      <c r="H31" s="69" t="str">
        <f t="shared" si="5"/>
        <v xml:space="preserve"> </v>
      </c>
      <c r="I31" s="70"/>
      <c r="J31" s="43"/>
      <c r="O31" s="4"/>
      <c r="P31" s="3"/>
      <c r="Q31" s="9">
        <f t="shared" si="1"/>
        <v>2</v>
      </c>
      <c r="R31" s="8">
        <f t="shared" si="0"/>
        <v>3</v>
      </c>
      <c r="S31" s="3"/>
      <c r="T31" s="3"/>
      <c r="U31" s="3"/>
      <c r="V31" s="3"/>
      <c r="W31" s="4"/>
      <c r="X31" s="4"/>
    </row>
    <row r="32" spans="1:24" ht="15" customHeight="1" x14ac:dyDescent="0.25">
      <c r="A32" s="61"/>
      <c r="B32" s="16"/>
      <c r="C32" s="16"/>
      <c r="D32" s="16"/>
      <c r="E32" s="15" t="str">
        <f t="shared" si="2"/>
        <v xml:space="preserve"> </v>
      </c>
      <c r="F32" s="54" t="str">
        <f t="shared" si="6"/>
        <v xml:space="preserve"> </v>
      </c>
      <c r="G32" s="14" t="str">
        <f t="shared" si="7"/>
        <v xml:space="preserve"> </v>
      </c>
      <c r="H32" s="69" t="str">
        <f t="shared" si="5"/>
        <v xml:space="preserve"> </v>
      </c>
      <c r="I32" s="70"/>
      <c r="J32" s="43"/>
      <c r="O32" s="4"/>
      <c r="P32" s="3"/>
      <c r="Q32" s="9">
        <f t="shared" si="1"/>
        <v>2</v>
      </c>
      <c r="R32" s="8">
        <f t="shared" si="0"/>
        <v>3</v>
      </c>
      <c r="S32" s="3"/>
      <c r="T32" s="3"/>
      <c r="U32" s="3"/>
      <c r="V32" s="3"/>
      <c r="W32" s="4"/>
      <c r="X32" s="4"/>
    </row>
    <row r="33" spans="1:22" ht="15" customHeight="1" x14ac:dyDescent="0.25">
      <c r="A33" s="61"/>
      <c r="B33" s="16"/>
      <c r="C33" s="16"/>
      <c r="D33" s="16"/>
      <c r="E33" s="15" t="str">
        <f t="shared" si="2"/>
        <v xml:space="preserve"> </v>
      </c>
      <c r="F33" s="54" t="str">
        <f t="shared" si="6"/>
        <v xml:space="preserve"> </v>
      </c>
      <c r="G33" s="14" t="str">
        <f t="shared" si="7"/>
        <v xml:space="preserve"> </v>
      </c>
      <c r="H33" s="69" t="str">
        <f t="shared" si="5"/>
        <v xml:space="preserve"> </v>
      </c>
      <c r="I33" s="70"/>
      <c r="J33" s="43"/>
      <c r="P33" s="3"/>
      <c r="Q33" s="9">
        <f t="shared" si="1"/>
        <v>2</v>
      </c>
      <c r="R33" s="8">
        <f t="shared" si="0"/>
        <v>3</v>
      </c>
      <c r="S33" s="3"/>
      <c r="T33" s="3"/>
      <c r="U33" s="3"/>
      <c r="V33" s="3"/>
    </row>
    <row r="34" spans="1:22" ht="15" customHeight="1" x14ac:dyDescent="0.25">
      <c r="A34" s="61"/>
      <c r="B34" s="16"/>
      <c r="C34" s="16"/>
      <c r="D34" s="16"/>
      <c r="E34" s="15" t="str">
        <f t="shared" si="2"/>
        <v xml:space="preserve"> </v>
      </c>
      <c r="F34" s="54" t="str">
        <f t="shared" si="6"/>
        <v xml:space="preserve"> </v>
      </c>
      <c r="G34" s="14" t="str">
        <f t="shared" si="7"/>
        <v xml:space="preserve"> </v>
      </c>
      <c r="H34" s="69" t="str">
        <f t="shared" si="5"/>
        <v xml:space="preserve"> </v>
      </c>
      <c r="I34" s="70"/>
      <c r="J34" s="43"/>
      <c r="Q34" s="9">
        <f t="shared" si="1"/>
        <v>2</v>
      </c>
      <c r="R34" s="8">
        <f t="shared" si="0"/>
        <v>3</v>
      </c>
    </row>
    <row r="35" spans="1:22" ht="15" customHeight="1" x14ac:dyDescent="0.25">
      <c r="A35" s="61"/>
      <c r="B35" s="16"/>
      <c r="C35" s="16"/>
      <c r="D35" s="16"/>
      <c r="E35" s="15" t="str">
        <f t="shared" si="2"/>
        <v xml:space="preserve"> </v>
      </c>
      <c r="F35" s="54" t="str">
        <f t="shared" si="6"/>
        <v xml:space="preserve"> </v>
      </c>
      <c r="G35" s="14" t="str">
        <f t="shared" si="7"/>
        <v xml:space="preserve"> </v>
      </c>
      <c r="H35" s="69" t="str">
        <f t="shared" si="5"/>
        <v xml:space="preserve"> </v>
      </c>
      <c r="I35" s="70"/>
      <c r="J35" s="43"/>
      <c r="Q35" s="9">
        <f t="shared" si="1"/>
        <v>2</v>
      </c>
      <c r="R35" s="8">
        <f t="shared" si="0"/>
        <v>3</v>
      </c>
    </row>
    <row r="36" spans="1:22" ht="15" customHeight="1" x14ac:dyDescent="0.25">
      <c r="A36" s="61"/>
      <c r="B36" s="16"/>
      <c r="C36" s="16"/>
      <c r="D36" s="16"/>
      <c r="E36" s="15" t="str">
        <f t="shared" si="2"/>
        <v xml:space="preserve"> </v>
      </c>
      <c r="F36" s="54" t="str">
        <f t="shared" si="6"/>
        <v xml:space="preserve"> </v>
      </c>
      <c r="G36" s="14" t="str">
        <f t="shared" si="7"/>
        <v xml:space="preserve"> </v>
      </c>
      <c r="H36" s="69" t="str">
        <f t="shared" si="5"/>
        <v xml:space="preserve"> </v>
      </c>
      <c r="I36" s="70"/>
      <c r="J36" s="43"/>
      <c r="Q36" s="9">
        <f t="shared" si="1"/>
        <v>2</v>
      </c>
      <c r="R36" s="8">
        <f t="shared" si="0"/>
        <v>3</v>
      </c>
    </row>
    <row r="37" spans="1:22" ht="15" customHeight="1" x14ac:dyDescent="0.25">
      <c r="A37" s="61"/>
      <c r="B37" s="16"/>
      <c r="C37" s="16"/>
      <c r="D37" s="16"/>
      <c r="E37" s="15" t="str">
        <f t="shared" si="2"/>
        <v xml:space="preserve"> </v>
      </c>
      <c r="F37" s="54" t="str">
        <f t="shared" si="6"/>
        <v xml:space="preserve"> </v>
      </c>
      <c r="G37" s="14" t="str">
        <f t="shared" si="7"/>
        <v xml:space="preserve"> </v>
      </c>
      <c r="H37" s="69" t="str">
        <f t="shared" si="5"/>
        <v xml:space="preserve"> </v>
      </c>
      <c r="I37" s="70"/>
      <c r="J37" s="43"/>
      <c r="Q37" s="9">
        <f t="shared" si="1"/>
        <v>2</v>
      </c>
      <c r="R37" s="8">
        <f t="shared" si="0"/>
        <v>3</v>
      </c>
    </row>
    <row r="38" spans="1:22" ht="15" customHeight="1" x14ac:dyDescent="0.25">
      <c r="A38" s="61"/>
      <c r="B38" s="16"/>
      <c r="C38" s="16"/>
      <c r="D38" s="16"/>
      <c r="E38" s="15" t="str">
        <f t="shared" si="2"/>
        <v xml:space="preserve"> </v>
      </c>
      <c r="F38" s="54" t="str">
        <f t="shared" si="6"/>
        <v xml:space="preserve"> </v>
      </c>
      <c r="G38" s="14" t="str">
        <f t="shared" si="7"/>
        <v xml:space="preserve"> </v>
      </c>
      <c r="H38" s="69" t="str">
        <f t="shared" si="5"/>
        <v xml:space="preserve"> </v>
      </c>
      <c r="I38" s="70"/>
      <c r="J38" s="43"/>
      <c r="Q38" s="9">
        <f t="shared" si="1"/>
        <v>2</v>
      </c>
      <c r="R38" s="8">
        <f t="shared" si="0"/>
        <v>3</v>
      </c>
    </row>
    <row r="39" spans="1:22" ht="15" customHeight="1" x14ac:dyDescent="0.25">
      <c r="A39" s="61"/>
      <c r="B39" s="16"/>
      <c r="C39" s="16"/>
      <c r="D39" s="16"/>
      <c r="E39" s="15" t="str">
        <f t="shared" si="2"/>
        <v xml:space="preserve"> </v>
      </c>
      <c r="F39" s="54" t="str">
        <f t="shared" si="6"/>
        <v xml:space="preserve"> </v>
      </c>
      <c r="G39" s="14" t="str">
        <f t="shared" si="7"/>
        <v xml:space="preserve"> </v>
      </c>
      <c r="H39" s="69" t="str">
        <f t="shared" si="5"/>
        <v xml:space="preserve"> </v>
      </c>
      <c r="I39" s="70"/>
      <c r="J39" s="43"/>
      <c r="Q39" s="9">
        <f t="shared" si="1"/>
        <v>2</v>
      </c>
      <c r="R39" s="8">
        <f t="shared" si="0"/>
        <v>3</v>
      </c>
    </row>
    <row r="40" spans="1:22" ht="15" customHeight="1" x14ac:dyDescent="0.25">
      <c r="A40" s="61"/>
      <c r="B40" s="16"/>
      <c r="C40" s="16"/>
      <c r="D40" s="16"/>
      <c r="E40" s="15" t="str">
        <f t="shared" si="2"/>
        <v xml:space="preserve"> </v>
      </c>
      <c r="F40" s="54" t="str">
        <f t="shared" si="6"/>
        <v xml:space="preserve"> </v>
      </c>
      <c r="G40" s="14" t="str">
        <f t="shared" si="7"/>
        <v xml:space="preserve"> </v>
      </c>
      <c r="H40" s="69" t="str">
        <f t="shared" si="5"/>
        <v xml:space="preserve"> </v>
      </c>
      <c r="I40" s="70"/>
      <c r="J40" s="43"/>
      <c r="Q40" s="9">
        <f t="shared" si="1"/>
        <v>2</v>
      </c>
      <c r="R40" s="8">
        <f t="shared" si="0"/>
        <v>3</v>
      </c>
    </row>
    <row r="41" spans="1:22" ht="15" customHeight="1" x14ac:dyDescent="0.25">
      <c r="A41" s="61"/>
      <c r="B41" s="16"/>
      <c r="C41" s="16"/>
      <c r="D41" s="16"/>
      <c r="E41" s="15" t="str">
        <f t="shared" si="2"/>
        <v xml:space="preserve"> </v>
      </c>
      <c r="F41" s="54" t="str">
        <f t="shared" si="6"/>
        <v xml:space="preserve"> </v>
      </c>
      <c r="G41" s="14" t="str">
        <f t="shared" si="7"/>
        <v xml:space="preserve"> </v>
      </c>
      <c r="H41" s="69" t="str">
        <f t="shared" si="5"/>
        <v xml:space="preserve"> </v>
      </c>
      <c r="I41" s="70"/>
      <c r="J41" s="43"/>
      <c r="Q41" s="9">
        <f t="shared" si="1"/>
        <v>2</v>
      </c>
      <c r="R41" s="8">
        <f t="shared" si="0"/>
        <v>3</v>
      </c>
    </row>
    <row r="42" spans="1:22" ht="15" customHeight="1" x14ac:dyDescent="0.25">
      <c r="A42" s="61"/>
      <c r="B42" s="16"/>
      <c r="C42" s="16"/>
      <c r="D42" s="16"/>
      <c r="E42" s="15" t="str">
        <f t="shared" si="2"/>
        <v xml:space="preserve"> </v>
      </c>
      <c r="F42" s="54" t="str">
        <f t="shared" si="6"/>
        <v xml:space="preserve"> </v>
      </c>
      <c r="G42" s="14" t="str">
        <f t="shared" si="7"/>
        <v xml:space="preserve"> </v>
      </c>
      <c r="H42" s="69" t="str">
        <f t="shared" si="5"/>
        <v xml:space="preserve"> </v>
      </c>
      <c r="I42" s="70"/>
      <c r="J42" s="43"/>
      <c r="Q42" s="9">
        <f t="shared" si="1"/>
        <v>2</v>
      </c>
      <c r="R42" s="8">
        <f t="shared" si="0"/>
        <v>3</v>
      </c>
    </row>
    <row r="43" spans="1:22" ht="15" customHeight="1" x14ac:dyDescent="0.25">
      <c r="A43" s="61"/>
      <c r="B43" s="16"/>
      <c r="C43" s="16"/>
      <c r="D43" s="16"/>
      <c r="E43" s="15" t="str">
        <f t="shared" si="2"/>
        <v xml:space="preserve"> </v>
      </c>
      <c r="F43" s="54" t="str">
        <f t="shared" si="6"/>
        <v xml:space="preserve"> </v>
      </c>
      <c r="G43" s="14" t="str">
        <f t="shared" si="7"/>
        <v xml:space="preserve"> </v>
      </c>
      <c r="H43" s="69" t="str">
        <f t="shared" si="5"/>
        <v xml:space="preserve"> </v>
      </c>
      <c r="I43" s="70"/>
      <c r="J43" s="43"/>
      <c r="Q43" s="9">
        <f t="shared" si="1"/>
        <v>2</v>
      </c>
      <c r="R43" s="8">
        <f t="shared" si="0"/>
        <v>3</v>
      </c>
    </row>
    <row r="44" spans="1:22" ht="15" customHeight="1" x14ac:dyDescent="0.25">
      <c r="A44" s="61"/>
      <c r="B44" s="16"/>
      <c r="C44" s="16"/>
      <c r="D44" s="16"/>
      <c r="E44" s="15" t="str">
        <f t="shared" si="2"/>
        <v xml:space="preserve"> </v>
      </c>
      <c r="F44" s="54" t="str">
        <f t="shared" si="6"/>
        <v xml:space="preserve"> </v>
      </c>
      <c r="G44" s="14" t="str">
        <f t="shared" si="7"/>
        <v xml:space="preserve"> </v>
      </c>
      <c r="H44" s="69" t="str">
        <f t="shared" si="5"/>
        <v xml:space="preserve"> </v>
      </c>
      <c r="I44" s="70"/>
      <c r="J44" s="43"/>
      <c r="Q44" s="9">
        <f t="shared" si="1"/>
        <v>2</v>
      </c>
      <c r="R44" s="8">
        <f t="shared" si="0"/>
        <v>3</v>
      </c>
    </row>
    <row r="45" spans="1:22" ht="15" customHeight="1" x14ac:dyDescent="0.25">
      <c r="A45" s="61"/>
      <c r="B45" s="16"/>
      <c r="C45" s="16"/>
      <c r="D45" s="16"/>
      <c r="E45" s="15" t="str">
        <f t="shared" si="2"/>
        <v xml:space="preserve"> </v>
      </c>
      <c r="F45" s="54" t="str">
        <f t="shared" si="6"/>
        <v xml:space="preserve"> </v>
      </c>
      <c r="G45" s="14" t="str">
        <f t="shared" si="7"/>
        <v xml:space="preserve"> </v>
      </c>
      <c r="H45" s="69" t="str">
        <f t="shared" si="5"/>
        <v xml:space="preserve"> </v>
      </c>
      <c r="I45" s="70"/>
      <c r="J45" s="43"/>
      <c r="Q45" s="9">
        <f t="shared" si="1"/>
        <v>2</v>
      </c>
      <c r="R45" s="8">
        <f t="shared" si="0"/>
        <v>3</v>
      </c>
    </row>
    <row r="46" spans="1:22" ht="15" customHeight="1" x14ac:dyDescent="0.25">
      <c r="A46" s="61"/>
      <c r="B46" s="16"/>
      <c r="C46" s="16"/>
      <c r="D46" s="16"/>
      <c r="E46" s="15" t="str">
        <f t="shared" si="2"/>
        <v xml:space="preserve"> </v>
      </c>
      <c r="F46" s="54" t="str">
        <f t="shared" si="6"/>
        <v xml:space="preserve"> </v>
      </c>
      <c r="G46" s="14" t="str">
        <f t="shared" si="7"/>
        <v xml:space="preserve"> </v>
      </c>
      <c r="H46" s="69" t="str">
        <f t="shared" si="5"/>
        <v xml:space="preserve"> </v>
      </c>
      <c r="I46" s="70"/>
      <c r="J46" s="43"/>
      <c r="Q46" s="9">
        <f t="shared" si="1"/>
        <v>2</v>
      </c>
      <c r="R46" s="8">
        <f t="shared" si="0"/>
        <v>3</v>
      </c>
    </row>
    <row r="47" spans="1:22" ht="15" customHeight="1" x14ac:dyDescent="0.25">
      <c r="A47" s="61"/>
      <c r="B47" s="16"/>
      <c r="C47" s="16"/>
      <c r="D47" s="16"/>
      <c r="E47" s="15" t="str">
        <f t="shared" si="2"/>
        <v xml:space="preserve"> </v>
      </c>
      <c r="F47" s="54" t="str">
        <f t="shared" si="6"/>
        <v xml:space="preserve"> </v>
      </c>
      <c r="G47" s="14" t="str">
        <f t="shared" si="7"/>
        <v xml:space="preserve"> </v>
      </c>
      <c r="H47" s="69" t="str">
        <f t="shared" si="5"/>
        <v xml:space="preserve"> </v>
      </c>
      <c r="I47" s="70"/>
      <c r="J47" s="43"/>
      <c r="Q47" s="9">
        <f t="shared" si="1"/>
        <v>2</v>
      </c>
      <c r="R47" s="8">
        <f t="shared" si="0"/>
        <v>3</v>
      </c>
    </row>
    <row r="48" spans="1:22" ht="15" customHeight="1" x14ac:dyDescent="0.25">
      <c r="A48" s="61"/>
      <c r="B48" s="16"/>
      <c r="C48" s="16"/>
      <c r="D48" s="16"/>
      <c r="E48" s="15" t="str">
        <f t="shared" si="2"/>
        <v xml:space="preserve"> </v>
      </c>
      <c r="F48" s="54" t="str">
        <f t="shared" si="6"/>
        <v xml:space="preserve"> </v>
      </c>
      <c r="G48" s="14" t="str">
        <f t="shared" si="7"/>
        <v xml:space="preserve"> </v>
      </c>
      <c r="H48" s="69" t="str">
        <f t="shared" si="5"/>
        <v xml:space="preserve"> </v>
      </c>
      <c r="I48" s="70"/>
      <c r="J48" s="43"/>
      <c r="Q48" s="9">
        <f t="shared" si="1"/>
        <v>2</v>
      </c>
      <c r="R48" s="8">
        <f t="shared" si="0"/>
        <v>3</v>
      </c>
    </row>
    <row r="49" spans="1:18" ht="15" customHeight="1" x14ac:dyDescent="0.25">
      <c r="A49" s="61"/>
      <c r="B49" s="16"/>
      <c r="C49" s="16"/>
      <c r="D49" s="16"/>
      <c r="E49" s="15" t="str">
        <f t="shared" si="2"/>
        <v xml:space="preserve"> </v>
      </c>
      <c r="F49" s="54" t="str">
        <f t="shared" si="6"/>
        <v xml:space="preserve"> </v>
      </c>
      <c r="G49" s="14" t="str">
        <f t="shared" si="7"/>
        <v xml:space="preserve"> </v>
      </c>
      <c r="H49" s="69" t="str">
        <f t="shared" si="5"/>
        <v xml:space="preserve"> </v>
      </c>
      <c r="I49" s="70"/>
      <c r="J49" s="43"/>
      <c r="Q49" s="9">
        <f t="shared" si="1"/>
        <v>2</v>
      </c>
      <c r="R49" s="8">
        <f t="shared" si="0"/>
        <v>3</v>
      </c>
    </row>
    <row r="50" spans="1:18" ht="15" customHeight="1" x14ac:dyDescent="0.25">
      <c r="A50" s="61"/>
      <c r="B50" s="16"/>
      <c r="C50" s="16"/>
      <c r="D50" s="16"/>
      <c r="E50" s="15" t="str">
        <f t="shared" si="2"/>
        <v xml:space="preserve"> </v>
      </c>
      <c r="F50" s="54" t="str">
        <f t="shared" si="6"/>
        <v xml:space="preserve"> </v>
      </c>
      <c r="G50" s="14" t="str">
        <f t="shared" si="7"/>
        <v xml:space="preserve"> </v>
      </c>
      <c r="H50" s="69" t="str">
        <f t="shared" si="5"/>
        <v xml:space="preserve"> </v>
      </c>
      <c r="I50" s="70"/>
      <c r="J50" s="43"/>
      <c r="Q50" s="9">
        <f t="shared" si="1"/>
        <v>2</v>
      </c>
      <c r="R50" s="8">
        <f t="shared" si="0"/>
        <v>3</v>
      </c>
    </row>
    <row r="51" spans="1:18" ht="15" customHeight="1" x14ac:dyDescent="0.25">
      <c r="A51" s="61"/>
      <c r="B51" s="16"/>
      <c r="C51" s="16"/>
      <c r="D51" s="16"/>
      <c r="E51" s="15" t="str">
        <f t="shared" si="2"/>
        <v xml:space="preserve"> </v>
      </c>
      <c r="F51" s="54" t="str">
        <f t="shared" si="6"/>
        <v xml:space="preserve"> </v>
      </c>
      <c r="G51" s="14" t="str">
        <f t="shared" si="7"/>
        <v xml:space="preserve"> </v>
      </c>
      <c r="H51" s="69" t="str">
        <f t="shared" si="5"/>
        <v xml:space="preserve"> </v>
      </c>
      <c r="I51" s="70"/>
      <c r="J51" s="43"/>
      <c r="Q51" s="9">
        <f t="shared" si="1"/>
        <v>2</v>
      </c>
      <c r="R51" s="8">
        <f t="shared" si="0"/>
        <v>3</v>
      </c>
    </row>
    <row r="52" spans="1:18" ht="15" customHeight="1" x14ac:dyDescent="0.25">
      <c r="A52" s="61"/>
      <c r="B52" s="16"/>
      <c r="C52" s="16"/>
      <c r="D52" s="16"/>
      <c r="E52" s="15" t="str">
        <f t="shared" si="2"/>
        <v xml:space="preserve"> </v>
      </c>
      <c r="F52" s="54" t="str">
        <f t="shared" si="6"/>
        <v xml:space="preserve"> </v>
      </c>
      <c r="G52" s="14" t="str">
        <f t="shared" si="7"/>
        <v xml:space="preserve"> </v>
      </c>
      <c r="H52" s="69" t="str">
        <f t="shared" si="5"/>
        <v xml:space="preserve"> </v>
      </c>
      <c r="I52" s="70"/>
      <c r="J52" s="43"/>
      <c r="Q52" s="9">
        <f t="shared" si="1"/>
        <v>2</v>
      </c>
      <c r="R52" s="8">
        <f t="shared" si="0"/>
        <v>3</v>
      </c>
    </row>
    <row r="53" spans="1:18" ht="15" customHeight="1" x14ac:dyDescent="0.25">
      <c r="A53" s="61"/>
      <c r="B53" s="16"/>
      <c r="C53" s="16"/>
      <c r="D53" s="16"/>
      <c r="E53" s="15" t="str">
        <f t="shared" si="2"/>
        <v xml:space="preserve"> </v>
      </c>
      <c r="F53" s="54" t="str">
        <f t="shared" si="6"/>
        <v xml:space="preserve"> </v>
      </c>
      <c r="G53" s="14" t="str">
        <f t="shared" si="7"/>
        <v xml:space="preserve"> </v>
      </c>
      <c r="H53" s="69" t="str">
        <f t="shared" si="5"/>
        <v xml:space="preserve"> </v>
      </c>
      <c r="I53" s="70"/>
      <c r="J53" s="43"/>
      <c r="Q53" s="9">
        <f t="shared" si="1"/>
        <v>2</v>
      </c>
      <c r="R53" s="8">
        <f t="shared" si="0"/>
        <v>3</v>
      </c>
    </row>
    <row r="54" spans="1:18" ht="15" customHeight="1" x14ac:dyDescent="0.25">
      <c r="A54" s="61"/>
      <c r="B54" s="16"/>
      <c r="C54" s="16"/>
      <c r="D54" s="16"/>
      <c r="E54" s="15" t="str">
        <f t="shared" si="2"/>
        <v xml:space="preserve"> </v>
      </c>
      <c r="F54" s="54" t="str">
        <f t="shared" si="6"/>
        <v xml:space="preserve"> </v>
      </c>
      <c r="G54" s="14" t="str">
        <f t="shared" si="7"/>
        <v xml:space="preserve"> </v>
      </c>
      <c r="H54" s="69" t="str">
        <f t="shared" si="5"/>
        <v xml:space="preserve"> </v>
      </c>
      <c r="I54" s="70"/>
      <c r="J54" s="43"/>
      <c r="Q54" s="9">
        <f t="shared" si="1"/>
        <v>2</v>
      </c>
      <c r="R54" s="8">
        <f t="shared" si="0"/>
        <v>3</v>
      </c>
    </row>
    <row r="55" spans="1:18" ht="15" customHeight="1" x14ac:dyDescent="0.25">
      <c r="A55" s="61"/>
      <c r="B55" s="16"/>
      <c r="C55" s="16"/>
      <c r="D55" s="16"/>
      <c r="E55" s="15" t="str">
        <f t="shared" si="2"/>
        <v xml:space="preserve"> </v>
      </c>
      <c r="F55" s="54" t="str">
        <f t="shared" si="6"/>
        <v xml:space="preserve"> </v>
      </c>
      <c r="G55" s="14" t="str">
        <f t="shared" si="7"/>
        <v xml:space="preserve"> </v>
      </c>
      <c r="H55" s="69" t="str">
        <f t="shared" si="5"/>
        <v xml:space="preserve"> </v>
      </c>
      <c r="I55" s="70"/>
      <c r="J55" s="43"/>
      <c r="Q55" s="9">
        <f t="shared" si="1"/>
        <v>2</v>
      </c>
      <c r="R55" s="8">
        <f t="shared" si="0"/>
        <v>3</v>
      </c>
    </row>
    <row r="56" spans="1:18" ht="15" customHeight="1" x14ac:dyDescent="0.25">
      <c r="A56" s="61"/>
      <c r="B56" s="16"/>
      <c r="C56" s="16"/>
      <c r="D56" s="16"/>
      <c r="E56" s="15" t="str">
        <f t="shared" si="2"/>
        <v xml:space="preserve"> </v>
      </c>
      <c r="F56" s="54" t="str">
        <f t="shared" si="6"/>
        <v xml:space="preserve"> </v>
      </c>
      <c r="G56" s="14" t="str">
        <f t="shared" si="7"/>
        <v xml:space="preserve"> </v>
      </c>
      <c r="H56" s="69" t="str">
        <f t="shared" si="5"/>
        <v xml:space="preserve"> </v>
      </c>
      <c r="I56" s="70"/>
      <c r="J56" s="43"/>
      <c r="Q56" s="9">
        <f t="shared" si="1"/>
        <v>2</v>
      </c>
      <c r="R56" s="8">
        <f t="shared" si="0"/>
        <v>3</v>
      </c>
    </row>
    <row r="57" spans="1:18" ht="15" customHeight="1" x14ac:dyDescent="0.25">
      <c r="A57" s="61"/>
      <c r="B57" s="16"/>
      <c r="C57" s="16"/>
      <c r="D57" s="16"/>
      <c r="E57" s="15" t="str">
        <f t="shared" si="2"/>
        <v xml:space="preserve"> </v>
      </c>
      <c r="F57" s="54" t="str">
        <f t="shared" si="6"/>
        <v xml:space="preserve"> </v>
      </c>
      <c r="G57" s="14" t="str">
        <f t="shared" si="7"/>
        <v xml:space="preserve"> </v>
      </c>
      <c r="H57" s="69" t="str">
        <f t="shared" si="5"/>
        <v xml:space="preserve"> </v>
      </c>
      <c r="I57" s="70"/>
      <c r="J57" s="43"/>
      <c r="Q57" s="9">
        <f t="shared" si="1"/>
        <v>2</v>
      </c>
      <c r="R57" s="8">
        <f t="shared" si="0"/>
        <v>3</v>
      </c>
    </row>
    <row r="58" spans="1:18" ht="15" customHeight="1" x14ac:dyDescent="0.25">
      <c r="A58" s="61"/>
      <c r="B58" s="16"/>
      <c r="C58" s="16"/>
      <c r="D58" s="16"/>
      <c r="E58" s="15" t="str">
        <f t="shared" si="2"/>
        <v xml:space="preserve"> </v>
      </c>
      <c r="F58" s="54" t="str">
        <f t="shared" si="6"/>
        <v xml:space="preserve"> </v>
      </c>
      <c r="G58" s="14" t="str">
        <f t="shared" si="7"/>
        <v xml:space="preserve"> </v>
      </c>
      <c r="H58" s="69" t="str">
        <f t="shared" si="5"/>
        <v xml:space="preserve"> </v>
      </c>
      <c r="I58" s="70"/>
      <c r="J58" s="43"/>
      <c r="Q58" s="9">
        <f t="shared" si="1"/>
        <v>2</v>
      </c>
      <c r="R58" s="8">
        <f t="shared" si="0"/>
        <v>3</v>
      </c>
    </row>
    <row r="59" spans="1:18" ht="15" customHeight="1" x14ac:dyDescent="0.25">
      <c r="A59" s="61"/>
      <c r="B59" s="16"/>
      <c r="C59" s="16"/>
      <c r="D59" s="16"/>
      <c r="E59" s="15" t="str">
        <f t="shared" si="2"/>
        <v xml:space="preserve"> </v>
      </c>
      <c r="F59" s="54" t="str">
        <f t="shared" si="6"/>
        <v xml:space="preserve"> </v>
      </c>
      <c r="G59" s="14" t="str">
        <f t="shared" si="7"/>
        <v xml:space="preserve"> </v>
      </c>
      <c r="H59" s="69" t="str">
        <f t="shared" si="5"/>
        <v xml:space="preserve"> </v>
      </c>
      <c r="I59" s="70"/>
      <c r="J59" s="43"/>
      <c r="Q59" s="9">
        <f t="shared" si="1"/>
        <v>2</v>
      </c>
      <c r="R59" s="8">
        <f t="shared" si="0"/>
        <v>3</v>
      </c>
    </row>
    <row r="60" spans="1:18" ht="15" customHeight="1" x14ac:dyDescent="0.25">
      <c r="A60" s="61"/>
      <c r="B60" s="16"/>
      <c r="C60" s="16"/>
      <c r="D60" s="16"/>
      <c r="E60" s="15" t="str">
        <f t="shared" si="2"/>
        <v xml:space="preserve"> </v>
      </c>
      <c r="F60" s="54" t="str">
        <f t="shared" si="6"/>
        <v xml:space="preserve"> </v>
      </c>
      <c r="G60" s="14" t="str">
        <f t="shared" si="7"/>
        <v xml:space="preserve"> </v>
      </c>
      <c r="H60" s="69" t="str">
        <f t="shared" si="5"/>
        <v xml:space="preserve"> </v>
      </c>
      <c r="I60" s="70"/>
      <c r="J60" s="43"/>
      <c r="Q60" s="9">
        <f t="shared" si="1"/>
        <v>2</v>
      </c>
      <c r="R60" s="8">
        <f t="shared" si="0"/>
        <v>3</v>
      </c>
    </row>
    <row r="61" spans="1:18" ht="15" customHeight="1" x14ac:dyDescent="0.25">
      <c r="A61" s="61"/>
      <c r="B61" s="16"/>
      <c r="C61" s="16"/>
      <c r="D61" s="16"/>
      <c r="E61" s="15" t="str">
        <f t="shared" si="2"/>
        <v xml:space="preserve"> </v>
      </c>
      <c r="F61" s="54" t="str">
        <f t="shared" si="6"/>
        <v xml:space="preserve"> </v>
      </c>
      <c r="G61" s="14" t="str">
        <f t="shared" si="7"/>
        <v xml:space="preserve"> </v>
      </c>
      <c r="H61" s="69" t="str">
        <f t="shared" si="5"/>
        <v xml:space="preserve"> </v>
      </c>
      <c r="I61" s="70"/>
      <c r="J61" s="43"/>
      <c r="Q61" s="9">
        <f t="shared" si="1"/>
        <v>2</v>
      </c>
      <c r="R61" s="8">
        <f t="shared" si="0"/>
        <v>3</v>
      </c>
    </row>
    <row r="62" spans="1:18" ht="15" customHeight="1" x14ac:dyDescent="0.25">
      <c r="A62" s="61"/>
      <c r="B62" s="16"/>
      <c r="C62" s="16"/>
      <c r="D62" s="16"/>
      <c r="E62" s="15" t="str">
        <f t="shared" si="2"/>
        <v xml:space="preserve"> </v>
      </c>
      <c r="F62" s="54" t="str">
        <f t="shared" si="6"/>
        <v xml:space="preserve"> </v>
      </c>
      <c r="G62" s="14" t="str">
        <f t="shared" si="7"/>
        <v xml:space="preserve"> </v>
      </c>
      <c r="H62" s="69" t="str">
        <f t="shared" si="5"/>
        <v xml:space="preserve"> </v>
      </c>
      <c r="I62" s="70"/>
      <c r="J62" s="43"/>
      <c r="Q62" s="9">
        <f t="shared" si="1"/>
        <v>2</v>
      </c>
      <c r="R62" s="8">
        <f t="shared" si="0"/>
        <v>3</v>
      </c>
    </row>
    <row r="63" spans="1:18" ht="15" customHeight="1" x14ac:dyDescent="0.25">
      <c r="A63" s="61"/>
      <c r="B63" s="16"/>
      <c r="C63" s="16"/>
      <c r="D63" s="16"/>
      <c r="E63" s="15" t="str">
        <f t="shared" si="2"/>
        <v xml:space="preserve"> </v>
      </c>
      <c r="F63" s="54" t="str">
        <f t="shared" si="6"/>
        <v xml:space="preserve"> </v>
      </c>
      <c r="G63" s="14" t="str">
        <f t="shared" si="7"/>
        <v xml:space="preserve"> </v>
      </c>
      <c r="H63" s="69" t="str">
        <f t="shared" si="5"/>
        <v xml:space="preserve"> </v>
      </c>
      <c r="I63" s="70"/>
      <c r="J63" s="43"/>
      <c r="Q63" s="9">
        <f t="shared" si="1"/>
        <v>2</v>
      </c>
      <c r="R63" s="8">
        <f t="shared" si="0"/>
        <v>3</v>
      </c>
    </row>
    <row r="64" spans="1:18" ht="15" customHeight="1" x14ac:dyDescent="0.25">
      <c r="A64" s="61"/>
      <c r="B64" s="16"/>
      <c r="C64" s="16"/>
      <c r="D64" s="16"/>
      <c r="E64" s="15" t="str">
        <f t="shared" si="2"/>
        <v xml:space="preserve"> </v>
      </c>
      <c r="F64" s="54" t="str">
        <f t="shared" si="6"/>
        <v xml:space="preserve"> </v>
      </c>
      <c r="G64" s="14" t="str">
        <f t="shared" si="7"/>
        <v xml:space="preserve"> </v>
      </c>
      <c r="H64" s="69" t="str">
        <f t="shared" si="5"/>
        <v xml:space="preserve"> </v>
      </c>
      <c r="I64" s="70"/>
      <c r="J64" s="43"/>
      <c r="Q64" s="9">
        <f t="shared" si="1"/>
        <v>2</v>
      </c>
      <c r="R64" s="8">
        <f t="shared" si="0"/>
        <v>3</v>
      </c>
    </row>
    <row r="65" spans="1:18" ht="15" customHeight="1" x14ac:dyDescent="0.25">
      <c r="A65" s="61"/>
      <c r="B65" s="16"/>
      <c r="C65" s="16"/>
      <c r="D65" s="16"/>
      <c r="E65" s="15" t="str">
        <f t="shared" si="2"/>
        <v xml:space="preserve"> </v>
      </c>
      <c r="F65" s="54" t="str">
        <f t="shared" si="6"/>
        <v xml:space="preserve"> </v>
      </c>
      <c r="G65" s="14" t="str">
        <f t="shared" si="7"/>
        <v xml:space="preserve"> </v>
      </c>
      <c r="H65" s="69" t="str">
        <f t="shared" si="5"/>
        <v xml:space="preserve"> </v>
      </c>
      <c r="I65" s="70"/>
      <c r="J65" s="43"/>
      <c r="Q65" s="9">
        <f t="shared" si="1"/>
        <v>2</v>
      </c>
      <c r="R65" s="8">
        <f t="shared" si="0"/>
        <v>3</v>
      </c>
    </row>
    <row r="66" spans="1:18" ht="15" customHeight="1" x14ac:dyDescent="0.25">
      <c r="A66" s="61"/>
      <c r="B66" s="16"/>
      <c r="C66" s="16"/>
      <c r="D66" s="16"/>
      <c r="E66" s="15" t="str">
        <f t="shared" si="2"/>
        <v xml:space="preserve"> </v>
      </c>
      <c r="F66" s="54" t="str">
        <f t="shared" si="6"/>
        <v xml:space="preserve"> </v>
      </c>
      <c r="G66" s="14" t="str">
        <f t="shared" si="7"/>
        <v xml:space="preserve"> </v>
      </c>
      <c r="H66" s="69" t="str">
        <f t="shared" si="5"/>
        <v xml:space="preserve"> </v>
      </c>
      <c r="I66" s="70"/>
      <c r="J66" s="43"/>
      <c r="Q66" s="9">
        <f t="shared" si="1"/>
        <v>2</v>
      </c>
      <c r="R66" s="8">
        <f t="shared" si="0"/>
        <v>3</v>
      </c>
    </row>
    <row r="67" spans="1:18" ht="15" customHeight="1" x14ac:dyDescent="0.25">
      <c r="A67" s="61"/>
      <c r="B67" s="16"/>
      <c r="C67" s="16"/>
      <c r="D67" s="16"/>
      <c r="E67" s="15" t="str">
        <f t="shared" si="2"/>
        <v xml:space="preserve"> </v>
      </c>
      <c r="F67" s="54" t="str">
        <f t="shared" si="6"/>
        <v xml:space="preserve"> </v>
      </c>
      <c r="G67" s="14" t="str">
        <f t="shared" si="7"/>
        <v xml:space="preserve"> </v>
      </c>
      <c r="H67" s="69" t="str">
        <f t="shared" si="5"/>
        <v xml:space="preserve"> </v>
      </c>
      <c r="I67" s="70"/>
      <c r="J67" s="43"/>
      <c r="Q67" s="9">
        <f t="shared" si="1"/>
        <v>2</v>
      </c>
      <c r="R67" s="8">
        <f t="shared" si="0"/>
        <v>3</v>
      </c>
    </row>
    <row r="68" spans="1:18" ht="15" customHeight="1" x14ac:dyDescent="0.25">
      <c r="A68" s="61"/>
      <c r="B68" s="16"/>
      <c r="C68" s="16"/>
      <c r="D68" s="16"/>
      <c r="E68" s="15" t="str">
        <f t="shared" si="2"/>
        <v xml:space="preserve"> </v>
      </c>
      <c r="F68" s="54" t="str">
        <f t="shared" si="6"/>
        <v xml:space="preserve"> </v>
      </c>
      <c r="G68" s="14" t="str">
        <f t="shared" si="7"/>
        <v xml:space="preserve"> </v>
      </c>
      <c r="H68" s="69" t="str">
        <f t="shared" si="5"/>
        <v xml:space="preserve"> </v>
      </c>
      <c r="I68" s="70"/>
      <c r="J68" s="43"/>
      <c r="Q68" s="9">
        <f t="shared" si="1"/>
        <v>2</v>
      </c>
      <c r="R68" s="8">
        <f t="shared" si="0"/>
        <v>3</v>
      </c>
    </row>
    <row r="69" spans="1:18" ht="15" customHeight="1" x14ac:dyDescent="0.25">
      <c r="A69" s="61"/>
      <c r="B69" s="16"/>
      <c r="C69" s="16"/>
      <c r="D69" s="16"/>
      <c r="E69" s="15" t="str">
        <f t="shared" si="2"/>
        <v xml:space="preserve"> </v>
      </c>
      <c r="F69" s="54" t="str">
        <f t="shared" si="6"/>
        <v xml:space="preserve"> </v>
      </c>
      <c r="G69" s="14" t="str">
        <f t="shared" si="7"/>
        <v xml:space="preserve"> </v>
      </c>
      <c r="H69" s="69" t="str">
        <f t="shared" si="5"/>
        <v xml:space="preserve"> </v>
      </c>
      <c r="I69" s="70"/>
      <c r="J69" s="43"/>
      <c r="Q69" s="9">
        <f t="shared" si="1"/>
        <v>2</v>
      </c>
      <c r="R69" s="8">
        <f t="shared" si="0"/>
        <v>3</v>
      </c>
    </row>
    <row r="70" spans="1:18" ht="15" customHeight="1" x14ac:dyDescent="0.25">
      <c r="A70" s="61"/>
      <c r="B70" s="16"/>
      <c r="C70" s="16"/>
      <c r="D70" s="16"/>
      <c r="E70" s="15" t="str">
        <f t="shared" si="2"/>
        <v xml:space="preserve"> </v>
      </c>
      <c r="F70" s="54" t="str">
        <f t="shared" si="6"/>
        <v xml:space="preserve"> </v>
      </c>
      <c r="G70" s="14" t="str">
        <f t="shared" si="7"/>
        <v xml:space="preserve"> </v>
      </c>
      <c r="H70" s="69" t="str">
        <f t="shared" si="5"/>
        <v xml:space="preserve"> </v>
      </c>
      <c r="I70" s="70"/>
      <c r="J70" s="43"/>
      <c r="Q70" s="9">
        <f t="shared" si="1"/>
        <v>2</v>
      </c>
      <c r="R70" s="8">
        <f t="shared" si="0"/>
        <v>3</v>
      </c>
    </row>
    <row r="71" spans="1:18" ht="15" customHeight="1" x14ac:dyDescent="0.25">
      <c r="A71" s="61"/>
      <c r="B71" s="16"/>
      <c r="C71" s="16"/>
      <c r="D71" s="16"/>
      <c r="E71" s="15" t="str">
        <f t="shared" si="2"/>
        <v xml:space="preserve"> </v>
      </c>
      <c r="F71" s="54" t="str">
        <f t="shared" si="6"/>
        <v xml:space="preserve"> </v>
      </c>
      <c r="G71" s="14" t="str">
        <f t="shared" si="7"/>
        <v xml:space="preserve"> </v>
      </c>
      <c r="H71" s="69" t="str">
        <f t="shared" si="5"/>
        <v xml:space="preserve"> </v>
      </c>
      <c r="I71" s="70"/>
      <c r="J71" s="43"/>
      <c r="Q71" s="9">
        <f t="shared" si="1"/>
        <v>2</v>
      </c>
      <c r="R71" s="8">
        <f t="shared" si="0"/>
        <v>3</v>
      </c>
    </row>
    <row r="72" spans="1:18" ht="15" customHeight="1" x14ac:dyDescent="0.25">
      <c r="A72" s="61"/>
      <c r="B72" s="16"/>
      <c r="C72" s="16"/>
      <c r="D72" s="16"/>
      <c r="E72" s="15" t="str">
        <f t="shared" si="2"/>
        <v xml:space="preserve"> </v>
      </c>
      <c r="F72" s="54" t="str">
        <f t="shared" si="6"/>
        <v xml:space="preserve"> </v>
      </c>
      <c r="G72" s="14" t="str">
        <f t="shared" si="7"/>
        <v xml:space="preserve"> </v>
      </c>
      <c r="H72" s="69" t="str">
        <f t="shared" si="5"/>
        <v xml:space="preserve"> </v>
      </c>
      <c r="I72" s="70"/>
      <c r="J72" s="43"/>
      <c r="Q72" s="9">
        <f t="shared" si="1"/>
        <v>2</v>
      </c>
      <c r="R72" s="8">
        <f t="shared" si="0"/>
        <v>3</v>
      </c>
    </row>
    <row r="73" spans="1:18" ht="15" customHeight="1" x14ac:dyDescent="0.25">
      <c r="A73" s="61"/>
      <c r="B73" s="16"/>
      <c r="C73" s="16"/>
      <c r="D73" s="16"/>
      <c r="E73" s="15" t="str">
        <f t="shared" si="2"/>
        <v xml:space="preserve"> </v>
      </c>
      <c r="F73" s="54" t="str">
        <f t="shared" si="6"/>
        <v xml:space="preserve"> </v>
      </c>
      <c r="G73" s="14" t="str">
        <f t="shared" si="7"/>
        <v xml:space="preserve"> </v>
      </c>
      <c r="H73" s="69" t="str">
        <f t="shared" si="5"/>
        <v xml:space="preserve"> </v>
      </c>
      <c r="I73" s="70"/>
      <c r="J73" s="43"/>
      <c r="Q73" s="9">
        <f t="shared" si="1"/>
        <v>2</v>
      </c>
      <c r="R73" s="8">
        <f t="shared" si="0"/>
        <v>3</v>
      </c>
    </row>
    <row r="74" spans="1:18" ht="15" customHeight="1" x14ac:dyDescent="0.25">
      <c r="A74" s="61"/>
      <c r="B74" s="16"/>
      <c r="C74" s="16"/>
      <c r="D74" s="16"/>
      <c r="E74" s="15" t="str">
        <f t="shared" si="2"/>
        <v xml:space="preserve"> </v>
      </c>
      <c r="F74" s="54" t="str">
        <f t="shared" si="6"/>
        <v xml:space="preserve"> </v>
      </c>
      <c r="G74" s="14" t="str">
        <f t="shared" si="7"/>
        <v xml:space="preserve"> </v>
      </c>
      <c r="H74" s="69" t="str">
        <f t="shared" si="5"/>
        <v xml:space="preserve"> </v>
      </c>
      <c r="I74" s="70"/>
      <c r="J74" s="43"/>
      <c r="Q74" s="9">
        <f t="shared" si="1"/>
        <v>2</v>
      </c>
      <c r="R74" s="8">
        <f t="shared" si="0"/>
        <v>3</v>
      </c>
    </row>
    <row r="75" spans="1:18" ht="15" customHeight="1" x14ac:dyDescent="0.25">
      <c r="A75" s="61"/>
      <c r="B75" s="16"/>
      <c r="C75" s="16"/>
      <c r="D75" s="16"/>
      <c r="E75" s="15" t="str">
        <f t="shared" si="2"/>
        <v xml:space="preserve"> </v>
      </c>
      <c r="F75" s="54" t="str">
        <f t="shared" si="6"/>
        <v xml:space="preserve"> </v>
      </c>
      <c r="G75" s="14" t="str">
        <f t="shared" si="7"/>
        <v xml:space="preserve"> </v>
      </c>
      <c r="H75" s="69" t="str">
        <f t="shared" si="5"/>
        <v xml:space="preserve"> </v>
      </c>
      <c r="I75" s="70"/>
      <c r="J75" s="43"/>
      <c r="Q75" s="9">
        <f t="shared" si="1"/>
        <v>2</v>
      </c>
      <c r="R75" s="8">
        <f t="shared" ref="R75:R100" si="8">$I$7</f>
        <v>3</v>
      </c>
    </row>
    <row r="76" spans="1:18" ht="15" customHeight="1" x14ac:dyDescent="0.25">
      <c r="A76" s="61"/>
      <c r="B76" s="16"/>
      <c r="C76" s="16"/>
      <c r="D76" s="16"/>
      <c r="E76" s="15" t="str">
        <f t="shared" si="2"/>
        <v xml:space="preserve"> </v>
      </c>
      <c r="F76" s="54" t="str">
        <f t="shared" si="6"/>
        <v xml:space="preserve"> </v>
      </c>
      <c r="G76" s="14" t="str">
        <f t="shared" si="7"/>
        <v xml:space="preserve"> </v>
      </c>
      <c r="H76" s="69" t="str">
        <f t="shared" si="5"/>
        <v xml:space="preserve"> </v>
      </c>
      <c r="I76" s="70"/>
      <c r="J76" s="43"/>
      <c r="Q76" s="9">
        <f t="shared" ref="Q76:Q100" si="9">$I$6</f>
        <v>2</v>
      </c>
      <c r="R76" s="8">
        <f t="shared" si="8"/>
        <v>3</v>
      </c>
    </row>
    <row r="77" spans="1:18" ht="15" customHeight="1" x14ac:dyDescent="0.25">
      <c r="A77" s="61"/>
      <c r="B77" s="16"/>
      <c r="C77" s="16"/>
      <c r="D77" s="16"/>
      <c r="E77" s="15" t="str">
        <f t="shared" ref="E77:E100" si="10">IF(OR(ISBLANK(B77),ISBLANK(C77),ISBLANK(D77))," ",IF(AND(C77=0, (D77-C77)&gt;=200),1/(D77-1)*1000/B77,IF((D77-C77)&lt;200,"ERROR",C77/(D77-C77)*1000/B77)))</f>
        <v xml:space="preserve"> </v>
      </c>
      <c r="F77" s="54" t="str">
        <f t="shared" si="6"/>
        <v xml:space="preserve"> </v>
      </c>
      <c r="G77" s="14" t="str">
        <f t="shared" si="7"/>
        <v xml:space="preserve"> </v>
      </c>
      <c r="H77" s="69" t="str">
        <f t="shared" ref="H77:H100" si="11">IF(OR(ISBLANK(B77),ISBLANK(C77),ISBLANK(D77))," ",IF(C77&gt;20000, "Sample highly contaminated. If necessary, decrease the volume filtered.", IF(AND(C77&gt;1000, (D77-C77)&lt;400), "Sample highly contaminated. If necessary, decrease the volume filtered.", IF((D77-C77)&lt;200,"Control mixing of STANDARD, temperature and condition of the reagents.", IF(AND(C77&lt;5, (D77-C77)&lt;400),"Low sensitivity of the reagents. Increase the volume filtered.", " ")))))</f>
        <v xml:space="preserve"> </v>
      </c>
      <c r="I77" s="70"/>
      <c r="J77" s="43"/>
      <c r="Q77" s="9">
        <f t="shared" si="9"/>
        <v>2</v>
      </c>
      <c r="R77" s="8">
        <f t="shared" si="8"/>
        <v>3</v>
      </c>
    </row>
    <row r="78" spans="1:18" ht="15" customHeight="1" x14ac:dyDescent="0.25">
      <c r="A78" s="61"/>
      <c r="B78" s="16"/>
      <c r="C78" s="16"/>
      <c r="D78" s="16"/>
      <c r="E78" s="15" t="str">
        <f t="shared" si="10"/>
        <v xml:space="preserve"> </v>
      </c>
      <c r="F78" s="54" t="str">
        <f t="shared" si="6"/>
        <v xml:space="preserve"> </v>
      </c>
      <c r="G78" s="14" t="str">
        <f t="shared" si="7"/>
        <v xml:space="preserve"> </v>
      </c>
      <c r="H78" s="69" t="str">
        <f t="shared" si="11"/>
        <v xml:space="preserve"> </v>
      </c>
      <c r="I78" s="70"/>
      <c r="J78" s="43"/>
      <c r="Q78" s="9">
        <f t="shared" si="9"/>
        <v>2</v>
      </c>
      <c r="R78" s="8">
        <f t="shared" si="8"/>
        <v>3</v>
      </c>
    </row>
    <row r="79" spans="1:18" ht="15" customHeight="1" x14ac:dyDescent="0.25">
      <c r="A79" s="61"/>
      <c r="B79" s="16"/>
      <c r="C79" s="16"/>
      <c r="D79" s="16"/>
      <c r="E79" s="15" t="str">
        <f t="shared" si="10"/>
        <v xml:space="preserve"> </v>
      </c>
      <c r="F79" s="54" t="str">
        <f t="shared" si="6"/>
        <v xml:space="preserve"> </v>
      </c>
      <c r="G79" s="14" t="str">
        <f t="shared" si="7"/>
        <v xml:space="preserve"> </v>
      </c>
      <c r="H79" s="69" t="str">
        <f t="shared" si="11"/>
        <v xml:space="preserve"> </v>
      </c>
      <c r="I79" s="70"/>
      <c r="J79" s="43"/>
      <c r="Q79" s="9">
        <f t="shared" si="9"/>
        <v>2</v>
      </c>
      <c r="R79" s="8">
        <f t="shared" si="8"/>
        <v>3</v>
      </c>
    </row>
    <row r="80" spans="1:18" ht="15" customHeight="1" x14ac:dyDescent="0.25">
      <c r="A80" s="61"/>
      <c r="B80" s="16"/>
      <c r="C80" s="16"/>
      <c r="D80" s="16"/>
      <c r="E80" s="15" t="str">
        <f t="shared" si="10"/>
        <v xml:space="preserve"> </v>
      </c>
      <c r="F80" s="54" t="str">
        <f t="shared" si="6"/>
        <v xml:space="preserve"> </v>
      </c>
      <c r="G80" s="14" t="str">
        <f t="shared" si="7"/>
        <v xml:space="preserve"> </v>
      </c>
      <c r="H80" s="69" t="str">
        <f t="shared" si="11"/>
        <v xml:space="preserve"> </v>
      </c>
      <c r="I80" s="70"/>
      <c r="J80" s="43"/>
      <c r="Q80" s="9">
        <f t="shared" si="9"/>
        <v>2</v>
      </c>
      <c r="R80" s="8">
        <f t="shared" si="8"/>
        <v>3</v>
      </c>
    </row>
    <row r="81" spans="1:18" ht="15" customHeight="1" x14ac:dyDescent="0.25">
      <c r="A81" s="61"/>
      <c r="B81" s="16"/>
      <c r="C81" s="16"/>
      <c r="D81" s="16"/>
      <c r="E81" s="15" t="str">
        <f t="shared" si="10"/>
        <v xml:space="preserve"> </v>
      </c>
      <c r="F81" s="54" t="str">
        <f t="shared" si="6"/>
        <v xml:space="preserve"> </v>
      </c>
      <c r="G81" s="14" t="str">
        <f t="shared" si="7"/>
        <v xml:space="preserve"> </v>
      </c>
      <c r="H81" s="69" t="str">
        <f t="shared" si="11"/>
        <v xml:space="preserve"> </v>
      </c>
      <c r="I81" s="70"/>
      <c r="J81" s="43"/>
      <c r="Q81" s="9">
        <f t="shared" si="9"/>
        <v>2</v>
      </c>
      <c r="R81" s="8">
        <f t="shared" si="8"/>
        <v>3</v>
      </c>
    </row>
    <row r="82" spans="1:18" ht="15" customHeight="1" x14ac:dyDescent="0.25">
      <c r="A82" s="61"/>
      <c r="B82" s="16"/>
      <c r="C82" s="16"/>
      <c r="D82" s="16"/>
      <c r="E82" s="15" t="str">
        <f t="shared" si="10"/>
        <v xml:space="preserve"> </v>
      </c>
      <c r="F82" s="54" t="str">
        <f t="shared" si="6"/>
        <v xml:space="preserve"> </v>
      </c>
      <c r="G82" s="14" t="str">
        <f t="shared" si="7"/>
        <v xml:space="preserve"> </v>
      </c>
      <c r="H82" s="69" t="str">
        <f t="shared" si="11"/>
        <v xml:space="preserve"> </v>
      </c>
      <c r="I82" s="70"/>
      <c r="J82" s="43"/>
      <c r="Q82" s="9">
        <f t="shared" si="9"/>
        <v>2</v>
      </c>
      <c r="R82" s="8">
        <f t="shared" si="8"/>
        <v>3</v>
      </c>
    </row>
    <row r="83" spans="1:18" ht="15" customHeight="1" x14ac:dyDescent="0.25">
      <c r="A83" s="61"/>
      <c r="B83" s="16"/>
      <c r="C83" s="16"/>
      <c r="D83" s="16"/>
      <c r="E83" s="15" t="str">
        <f t="shared" si="10"/>
        <v xml:space="preserve"> </v>
      </c>
      <c r="F83" s="54" t="str">
        <f t="shared" si="6"/>
        <v xml:space="preserve"> </v>
      </c>
      <c r="G83" s="14" t="str">
        <f t="shared" si="7"/>
        <v xml:space="preserve"> </v>
      </c>
      <c r="H83" s="69" t="str">
        <f t="shared" si="11"/>
        <v xml:space="preserve"> </v>
      </c>
      <c r="I83" s="70"/>
      <c r="J83" s="43"/>
      <c r="Q83" s="9">
        <f t="shared" si="9"/>
        <v>2</v>
      </c>
      <c r="R83" s="8">
        <f t="shared" si="8"/>
        <v>3</v>
      </c>
    </row>
    <row r="84" spans="1:18" ht="15" customHeight="1" x14ac:dyDescent="0.25">
      <c r="A84" s="61"/>
      <c r="B84" s="16"/>
      <c r="C84" s="16"/>
      <c r="D84" s="16"/>
      <c r="E84" s="15" t="str">
        <f t="shared" si="10"/>
        <v xml:space="preserve"> </v>
      </c>
      <c r="F84" s="54" t="str">
        <f t="shared" si="6"/>
        <v xml:space="preserve"> </v>
      </c>
      <c r="G84" s="14" t="str">
        <f t="shared" si="7"/>
        <v xml:space="preserve"> </v>
      </c>
      <c r="H84" s="69" t="str">
        <f t="shared" si="11"/>
        <v xml:space="preserve"> </v>
      </c>
      <c r="I84" s="70"/>
      <c r="J84" s="43"/>
      <c r="Q84" s="9">
        <f t="shared" si="9"/>
        <v>2</v>
      </c>
      <c r="R84" s="8">
        <f t="shared" si="8"/>
        <v>3</v>
      </c>
    </row>
    <row r="85" spans="1:18" ht="15" customHeight="1" x14ac:dyDescent="0.25">
      <c r="A85" s="61"/>
      <c r="B85" s="16"/>
      <c r="C85" s="16"/>
      <c r="D85" s="16"/>
      <c r="E85" s="15" t="str">
        <f t="shared" si="10"/>
        <v xml:space="preserve"> </v>
      </c>
      <c r="F85" s="54" t="str">
        <f t="shared" si="6"/>
        <v xml:space="preserve"> </v>
      </c>
      <c r="G85" s="14" t="str">
        <f t="shared" si="7"/>
        <v xml:space="preserve"> </v>
      </c>
      <c r="H85" s="69" t="str">
        <f t="shared" si="11"/>
        <v xml:space="preserve"> </v>
      </c>
      <c r="I85" s="70"/>
      <c r="J85" s="43"/>
      <c r="Q85" s="9">
        <f t="shared" si="9"/>
        <v>2</v>
      </c>
      <c r="R85" s="8">
        <f t="shared" si="8"/>
        <v>3</v>
      </c>
    </row>
    <row r="86" spans="1:18" ht="15" customHeight="1" x14ac:dyDescent="0.25">
      <c r="A86" s="61"/>
      <c r="B86" s="16"/>
      <c r="C86" s="16"/>
      <c r="D86" s="16"/>
      <c r="E86" s="15" t="str">
        <f t="shared" si="10"/>
        <v xml:space="preserve"> </v>
      </c>
      <c r="F86" s="54" t="str">
        <f t="shared" si="6"/>
        <v xml:space="preserve"> </v>
      </c>
      <c r="G86" s="14" t="str">
        <f t="shared" si="7"/>
        <v xml:space="preserve"> </v>
      </c>
      <c r="H86" s="69" t="str">
        <f t="shared" si="11"/>
        <v xml:space="preserve"> </v>
      </c>
      <c r="I86" s="70"/>
      <c r="J86" s="43"/>
      <c r="Q86" s="9">
        <f t="shared" si="9"/>
        <v>2</v>
      </c>
      <c r="R86" s="8">
        <f t="shared" si="8"/>
        <v>3</v>
      </c>
    </row>
    <row r="87" spans="1:18" ht="15" customHeight="1" x14ac:dyDescent="0.25">
      <c r="A87" s="61"/>
      <c r="B87" s="16"/>
      <c r="C87" s="16"/>
      <c r="D87" s="16"/>
      <c r="E87" s="15" t="str">
        <f t="shared" si="10"/>
        <v xml:space="preserve"> </v>
      </c>
      <c r="F87" s="54" t="str">
        <f t="shared" si="6"/>
        <v xml:space="preserve"> </v>
      </c>
      <c r="G87" s="14" t="str">
        <f t="shared" si="7"/>
        <v xml:space="preserve"> </v>
      </c>
      <c r="H87" s="69" t="str">
        <f t="shared" si="11"/>
        <v xml:space="preserve"> </v>
      </c>
      <c r="I87" s="70"/>
      <c r="J87" s="43"/>
      <c r="Q87" s="9">
        <f t="shared" si="9"/>
        <v>2</v>
      </c>
      <c r="R87" s="8">
        <f t="shared" si="8"/>
        <v>3</v>
      </c>
    </row>
    <row r="88" spans="1:18" ht="15" customHeight="1" x14ac:dyDescent="0.25">
      <c r="A88" s="61"/>
      <c r="B88" s="16"/>
      <c r="C88" s="16"/>
      <c r="D88" s="16"/>
      <c r="E88" s="15" t="str">
        <f t="shared" si="10"/>
        <v xml:space="preserve"> </v>
      </c>
      <c r="F88" s="54" t="str">
        <f t="shared" si="6"/>
        <v xml:space="preserve"> </v>
      </c>
      <c r="G88" s="14" t="str">
        <f t="shared" si="7"/>
        <v xml:space="preserve"> </v>
      </c>
      <c r="H88" s="69" t="str">
        <f t="shared" si="11"/>
        <v xml:space="preserve"> </v>
      </c>
      <c r="I88" s="70"/>
      <c r="J88" s="43"/>
      <c r="Q88" s="9">
        <f t="shared" si="9"/>
        <v>2</v>
      </c>
      <c r="R88" s="8">
        <f t="shared" si="8"/>
        <v>3</v>
      </c>
    </row>
    <row r="89" spans="1:18" ht="15" customHeight="1" x14ac:dyDescent="0.25">
      <c r="A89" s="61"/>
      <c r="B89" s="16"/>
      <c r="C89" s="16"/>
      <c r="D89" s="16"/>
      <c r="E89" s="15" t="str">
        <f t="shared" si="10"/>
        <v xml:space="preserve"> </v>
      </c>
      <c r="F89" s="54" t="str">
        <f t="shared" si="6"/>
        <v xml:space="preserve"> </v>
      </c>
      <c r="G89" s="14" t="str">
        <f t="shared" si="7"/>
        <v xml:space="preserve"> </v>
      </c>
      <c r="H89" s="69" t="str">
        <f t="shared" si="11"/>
        <v xml:space="preserve"> </v>
      </c>
      <c r="I89" s="70"/>
      <c r="J89" s="43"/>
      <c r="Q89" s="9">
        <f t="shared" si="9"/>
        <v>2</v>
      </c>
      <c r="R89" s="8">
        <f t="shared" si="8"/>
        <v>3</v>
      </c>
    </row>
    <row r="90" spans="1:18" ht="15" customHeight="1" x14ac:dyDescent="0.25">
      <c r="A90" s="61"/>
      <c r="B90" s="16"/>
      <c r="C90" s="16"/>
      <c r="D90" s="16"/>
      <c r="E90" s="15" t="str">
        <f t="shared" si="10"/>
        <v xml:space="preserve"> </v>
      </c>
      <c r="F90" s="54" t="str">
        <f t="shared" si="6"/>
        <v xml:space="preserve"> </v>
      </c>
      <c r="G90" s="14" t="str">
        <f t="shared" si="7"/>
        <v xml:space="preserve"> </v>
      </c>
      <c r="H90" s="69" t="str">
        <f t="shared" si="11"/>
        <v xml:space="preserve"> </v>
      </c>
      <c r="I90" s="70"/>
      <c r="J90" s="43"/>
      <c r="Q90" s="9">
        <f t="shared" si="9"/>
        <v>2</v>
      </c>
      <c r="R90" s="8">
        <f t="shared" si="8"/>
        <v>3</v>
      </c>
    </row>
    <row r="91" spans="1:18" ht="15" customHeight="1" x14ac:dyDescent="0.25">
      <c r="A91" s="61"/>
      <c r="B91" s="16"/>
      <c r="C91" s="16"/>
      <c r="D91" s="16"/>
      <c r="E91" s="15" t="str">
        <f t="shared" si="10"/>
        <v xml:space="preserve"> </v>
      </c>
      <c r="F91" s="54" t="str">
        <f t="shared" ref="F91:F100" si="12">IF(OR(ISBLANK(B91),ISBLANK(C91),ISBLANK(D91))," ",IF(E91="ERROR", "ERROR", E91*1000))</f>
        <v xml:space="preserve"> </v>
      </c>
      <c r="G91" s="14" t="str">
        <f t="shared" ref="G91:G100" si="13">IF(OR(ISBLANK(B91),ISBLANK(C91),ISBLANK(D91))," ",IF(E91="ERROR", "ERROR", LOG(F91)))</f>
        <v xml:space="preserve"> </v>
      </c>
      <c r="H91" s="69" t="str">
        <f t="shared" si="11"/>
        <v xml:space="preserve"> </v>
      </c>
      <c r="I91" s="70"/>
      <c r="J91" s="43"/>
      <c r="Q91" s="9">
        <f t="shared" si="9"/>
        <v>2</v>
      </c>
      <c r="R91" s="8">
        <f t="shared" si="8"/>
        <v>3</v>
      </c>
    </row>
    <row r="92" spans="1:18" ht="15" customHeight="1" x14ac:dyDescent="0.25">
      <c r="A92" s="61"/>
      <c r="B92" s="16"/>
      <c r="C92" s="16"/>
      <c r="D92" s="16"/>
      <c r="E92" s="15" t="str">
        <f t="shared" si="10"/>
        <v xml:space="preserve"> </v>
      </c>
      <c r="F92" s="54" t="str">
        <f t="shared" si="12"/>
        <v xml:space="preserve"> </v>
      </c>
      <c r="G92" s="14" t="str">
        <f t="shared" si="13"/>
        <v xml:space="preserve"> </v>
      </c>
      <c r="H92" s="69" t="str">
        <f t="shared" si="11"/>
        <v xml:space="preserve"> </v>
      </c>
      <c r="I92" s="70"/>
      <c r="J92" s="43"/>
      <c r="Q92" s="9">
        <f t="shared" si="9"/>
        <v>2</v>
      </c>
      <c r="R92" s="8">
        <f t="shared" si="8"/>
        <v>3</v>
      </c>
    </row>
    <row r="93" spans="1:18" ht="15" customHeight="1" x14ac:dyDescent="0.25">
      <c r="A93" s="61"/>
      <c r="B93" s="16"/>
      <c r="C93" s="16"/>
      <c r="D93" s="16"/>
      <c r="E93" s="15" t="str">
        <f t="shared" si="10"/>
        <v xml:space="preserve"> </v>
      </c>
      <c r="F93" s="54" t="str">
        <f t="shared" si="12"/>
        <v xml:space="preserve"> </v>
      </c>
      <c r="G93" s="14" t="str">
        <f t="shared" si="13"/>
        <v xml:space="preserve"> </v>
      </c>
      <c r="H93" s="69" t="str">
        <f t="shared" si="11"/>
        <v xml:space="preserve"> </v>
      </c>
      <c r="I93" s="70"/>
      <c r="J93" s="43"/>
      <c r="Q93" s="9">
        <f t="shared" si="9"/>
        <v>2</v>
      </c>
      <c r="R93" s="8">
        <f t="shared" si="8"/>
        <v>3</v>
      </c>
    </row>
    <row r="94" spans="1:18" ht="15" customHeight="1" x14ac:dyDescent="0.25">
      <c r="A94" s="61"/>
      <c r="B94" s="16"/>
      <c r="C94" s="16"/>
      <c r="D94" s="16"/>
      <c r="E94" s="15" t="str">
        <f t="shared" si="10"/>
        <v xml:space="preserve"> </v>
      </c>
      <c r="F94" s="54" t="str">
        <f t="shared" si="12"/>
        <v xml:space="preserve"> </v>
      </c>
      <c r="G94" s="14" t="str">
        <f t="shared" si="13"/>
        <v xml:space="preserve"> </v>
      </c>
      <c r="H94" s="69" t="str">
        <f t="shared" si="11"/>
        <v xml:space="preserve"> </v>
      </c>
      <c r="I94" s="70"/>
      <c r="J94" s="43"/>
      <c r="Q94" s="9">
        <f t="shared" si="9"/>
        <v>2</v>
      </c>
      <c r="R94" s="8">
        <f t="shared" si="8"/>
        <v>3</v>
      </c>
    </row>
    <row r="95" spans="1:18" ht="15" customHeight="1" x14ac:dyDescent="0.25">
      <c r="A95" s="61"/>
      <c r="B95" s="16"/>
      <c r="C95" s="16"/>
      <c r="D95" s="16"/>
      <c r="E95" s="15" t="str">
        <f t="shared" si="10"/>
        <v xml:space="preserve"> </v>
      </c>
      <c r="F95" s="54" t="str">
        <f t="shared" si="12"/>
        <v xml:space="preserve"> </v>
      </c>
      <c r="G95" s="14" t="str">
        <f t="shared" si="13"/>
        <v xml:space="preserve"> </v>
      </c>
      <c r="H95" s="69" t="str">
        <f t="shared" si="11"/>
        <v xml:space="preserve"> </v>
      </c>
      <c r="I95" s="70"/>
      <c r="J95" s="43"/>
      <c r="Q95" s="9">
        <f t="shared" si="9"/>
        <v>2</v>
      </c>
      <c r="R95" s="8">
        <f t="shared" si="8"/>
        <v>3</v>
      </c>
    </row>
    <row r="96" spans="1:18" ht="15" customHeight="1" x14ac:dyDescent="0.25">
      <c r="A96" s="61"/>
      <c r="B96" s="16"/>
      <c r="C96" s="16"/>
      <c r="D96" s="16"/>
      <c r="E96" s="15" t="str">
        <f t="shared" si="10"/>
        <v xml:space="preserve"> </v>
      </c>
      <c r="F96" s="54" t="str">
        <f t="shared" si="12"/>
        <v xml:space="preserve"> </v>
      </c>
      <c r="G96" s="14" t="str">
        <f t="shared" si="13"/>
        <v xml:space="preserve"> </v>
      </c>
      <c r="H96" s="69" t="str">
        <f t="shared" si="11"/>
        <v xml:space="preserve"> </v>
      </c>
      <c r="I96" s="70"/>
      <c r="J96" s="43"/>
      <c r="Q96" s="9">
        <f t="shared" si="9"/>
        <v>2</v>
      </c>
      <c r="R96" s="8">
        <f t="shared" si="8"/>
        <v>3</v>
      </c>
    </row>
    <row r="97" spans="1:18" ht="15" customHeight="1" x14ac:dyDescent="0.25">
      <c r="A97" s="61"/>
      <c r="B97" s="16"/>
      <c r="C97" s="16"/>
      <c r="D97" s="16"/>
      <c r="E97" s="15" t="str">
        <f t="shared" si="10"/>
        <v xml:space="preserve"> </v>
      </c>
      <c r="F97" s="54" t="str">
        <f t="shared" si="12"/>
        <v xml:space="preserve"> </v>
      </c>
      <c r="G97" s="14" t="str">
        <f t="shared" si="13"/>
        <v xml:space="preserve"> </v>
      </c>
      <c r="H97" s="69" t="str">
        <f t="shared" si="11"/>
        <v xml:space="preserve"> </v>
      </c>
      <c r="I97" s="70"/>
      <c r="J97" s="43"/>
      <c r="Q97" s="9">
        <f t="shared" si="9"/>
        <v>2</v>
      </c>
      <c r="R97" s="8">
        <f t="shared" si="8"/>
        <v>3</v>
      </c>
    </row>
    <row r="98" spans="1:18" ht="15" customHeight="1" x14ac:dyDescent="0.25">
      <c r="A98" s="61"/>
      <c r="B98" s="16"/>
      <c r="C98" s="16"/>
      <c r="D98" s="16"/>
      <c r="E98" s="15" t="str">
        <f t="shared" si="10"/>
        <v xml:space="preserve"> </v>
      </c>
      <c r="F98" s="54" t="str">
        <f t="shared" si="12"/>
        <v xml:space="preserve"> </v>
      </c>
      <c r="G98" s="14" t="str">
        <f t="shared" si="13"/>
        <v xml:space="preserve"> </v>
      </c>
      <c r="H98" s="69" t="str">
        <f t="shared" si="11"/>
        <v xml:space="preserve"> </v>
      </c>
      <c r="I98" s="70"/>
      <c r="J98" s="43"/>
      <c r="Q98" s="9">
        <f t="shared" si="9"/>
        <v>2</v>
      </c>
      <c r="R98" s="8">
        <f t="shared" si="8"/>
        <v>3</v>
      </c>
    </row>
    <row r="99" spans="1:18" ht="15" customHeight="1" x14ac:dyDescent="0.25">
      <c r="A99" s="61"/>
      <c r="B99" s="16"/>
      <c r="C99" s="16"/>
      <c r="D99" s="16"/>
      <c r="E99" s="15" t="str">
        <f t="shared" si="10"/>
        <v xml:space="preserve"> </v>
      </c>
      <c r="F99" s="54" t="str">
        <f t="shared" si="12"/>
        <v xml:space="preserve"> </v>
      </c>
      <c r="G99" s="14" t="str">
        <f t="shared" si="13"/>
        <v xml:space="preserve"> </v>
      </c>
      <c r="H99" s="69" t="str">
        <f t="shared" si="11"/>
        <v xml:space="preserve"> </v>
      </c>
      <c r="I99" s="70"/>
      <c r="J99" s="43"/>
      <c r="Q99" s="9">
        <f t="shared" si="9"/>
        <v>2</v>
      </c>
      <c r="R99" s="8">
        <f t="shared" si="8"/>
        <v>3</v>
      </c>
    </row>
    <row r="100" spans="1:18" ht="15" customHeight="1" thickBot="1" x14ac:dyDescent="0.3">
      <c r="A100" s="62"/>
      <c r="B100" s="13"/>
      <c r="C100" s="13"/>
      <c r="D100" s="13"/>
      <c r="E100" s="63" t="str">
        <f t="shared" si="10"/>
        <v xml:space="preserve"> </v>
      </c>
      <c r="F100" s="64" t="str">
        <f t="shared" si="12"/>
        <v xml:space="preserve"> </v>
      </c>
      <c r="G100" s="65" t="str">
        <f t="shared" si="13"/>
        <v xml:space="preserve"> </v>
      </c>
      <c r="H100" s="111" t="str">
        <f t="shared" si="11"/>
        <v xml:space="preserve"> </v>
      </c>
      <c r="I100" s="112"/>
      <c r="J100" s="44"/>
      <c r="Q100" s="9">
        <f t="shared" si="9"/>
        <v>2</v>
      </c>
      <c r="R100" s="8">
        <f t="shared" si="8"/>
        <v>3</v>
      </c>
    </row>
  </sheetData>
  <mergeCells count="102">
    <mergeCell ref="H97:I97"/>
    <mergeCell ref="H98:I98"/>
    <mergeCell ref="H99:I99"/>
    <mergeCell ref="H100:I100"/>
    <mergeCell ref="H92:I92"/>
    <mergeCell ref="H93:I93"/>
    <mergeCell ref="H94:I94"/>
    <mergeCell ref="H95:I95"/>
    <mergeCell ref="H96:I96"/>
    <mergeCell ref="H87:I87"/>
    <mergeCell ref="H88:I88"/>
    <mergeCell ref="H89:I89"/>
    <mergeCell ref="H90:I90"/>
    <mergeCell ref="H91:I91"/>
    <mergeCell ref="H82:I82"/>
    <mergeCell ref="H83:I83"/>
    <mergeCell ref="H84:I84"/>
    <mergeCell ref="H85:I85"/>
    <mergeCell ref="H86:I86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57:I57"/>
    <mergeCell ref="H58:I58"/>
    <mergeCell ref="H59:I59"/>
    <mergeCell ref="H60:I60"/>
    <mergeCell ref="H61:I61"/>
    <mergeCell ref="H52:I52"/>
    <mergeCell ref="H53:I53"/>
    <mergeCell ref="H54:I54"/>
    <mergeCell ref="H55:I55"/>
    <mergeCell ref="H56:I56"/>
    <mergeCell ref="H47:I47"/>
    <mergeCell ref="H48:I48"/>
    <mergeCell ref="H49:I49"/>
    <mergeCell ref="H50:I50"/>
    <mergeCell ref="H51:I51"/>
    <mergeCell ref="H42:I42"/>
    <mergeCell ref="H43:I43"/>
    <mergeCell ref="H44:I44"/>
    <mergeCell ref="H45:I45"/>
    <mergeCell ref="H46:I46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J1:J7"/>
    <mergeCell ref="B6:G7"/>
    <mergeCell ref="A9:A11"/>
    <mergeCell ref="B9:B10"/>
    <mergeCell ref="C9:C10"/>
    <mergeCell ref="D9:D10"/>
    <mergeCell ref="E9:G9"/>
    <mergeCell ref="J9:J11"/>
    <mergeCell ref="H13:I13"/>
    <mergeCell ref="A1:A7"/>
    <mergeCell ref="B1:G5"/>
    <mergeCell ref="H1:I1"/>
    <mergeCell ref="H9:I11"/>
    <mergeCell ref="F10:G10"/>
    <mergeCell ref="H12:I12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6:I26"/>
    <mergeCell ref="H23:I23"/>
    <mergeCell ref="H24:I24"/>
    <mergeCell ref="H25:I25"/>
  </mergeCells>
  <conditionalFormatting sqref="G12:G100">
    <cfRule type="containsText" dxfId="8" priority="1" stopIfTrue="1" operator="containsText" text=" ">
      <formula>NOT(ISERROR(SEARCH(" ",G12)))</formula>
    </cfRule>
    <cfRule type="containsText" dxfId="7" priority="2" stopIfTrue="1" operator="containsText" text="ERROR">
      <formula>NOT(ISERROR(SEARCH("ERROR",G12)))</formula>
    </cfRule>
    <cfRule type="cellIs" dxfId="6" priority="3" stopIfTrue="1" operator="between">
      <formula>$I$6</formula>
      <formula>$I$7</formula>
    </cfRule>
    <cfRule type="cellIs" dxfId="5" priority="4" stopIfTrue="1" operator="lessThan">
      <formula>$I$6</formula>
    </cfRule>
    <cfRule type="cellIs" dxfId="4" priority="5" stopIfTrue="1" operator="greaterThan">
      <formula>$I$7</formula>
    </cfRule>
  </conditionalFormatting>
  <pageMargins left="0.1" right="0.08" top="0.74803149606299213" bottom="0.74803149606299213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7733-E6BA-4188-9D38-B6114D7825FF}">
  <sheetPr codeName="Feuil13">
    <pageSetUpPr fitToPage="1"/>
  </sheetPr>
  <dimension ref="A1:X33"/>
  <sheetViews>
    <sheetView zoomScale="115" zoomScaleNormal="115" workbookViewId="0">
      <selection activeCell="H13" sqref="H13:I13"/>
    </sheetView>
  </sheetViews>
  <sheetFormatPr defaultColWidth="11.42578125" defaultRowHeight="15" x14ac:dyDescent="0.25"/>
  <cols>
    <col min="1" max="1" width="30.85546875" style="2" customWidth="1"/>
    <col min="2" max="2" width="10.140625" style="1" customWidth="1"/>
    <col min="3" max="3" width="8.5703125" style="1" customWidth="1"/>
    <col min="4" max="4" width="8.7109375" style="1" customWidth="1"/>
    <col min="5" max="5" width="13" style="1" bestFit="1" customWidth="1"/>
    <col min="6" max="6" width="11.7109375" style="1" bestFit="1" customWidth="1"/>
    <col min="7" max="7" width="11.7109375" style="1" customWidth="1"/>
    <col min="8" max="9" width="28.7109375" style="1" customWidth="1"/>
    <col min="10" max="10" width="45.85546875" style="1" customWidth="1"/>
    <col min="11" max="11" width="34.85546875" style="1" customWidth="1"/>
    <col min="12" max="16384" width="11.42578125" style="1"/>
  </cols>
  <sheetData>
    <row r="1" spans="1:24" ht="17.25" customHeight="1" thickBot="1" x14ac:dyDescent="0.3">
      <c r="A1" s="89"/>
      <c r="B1" s="92" t="s">
        <v>44</v>
      </c>
      <c r="C1" s="93"/>
      <c r="D1" s="93"/>
      <c r="E1" s="93"/>
      <c r="F1" s="93"/>
      <c r="G1" s="94"/>
      <c r="H1" s="101" t="s">
        <v>32</v>
      </c>
      <c r="I1" s="102"/>
      <c r="J1" s="71" t="s">
        <v>52</v>
      </c>
      <c r="K1" s="24"/>
    </row>
    <row r="2" spans="1:24" ht="15" customHeight="1" x14ac:dyDescent="0.25">
      <c r="A2" s="90"/>
      <c r="B2" s="95"/>
      <c r="C2" s="96"/>
      <c r="D2" s="96"/>
      <c r="E2" s="96"/>
      <c r="F2" s="96"/>
      <c r="G2" s="97"/>
      <c r="H2" s="48" t="s">
        <v>33</v>
      </c>
      <c r="I2" s="49"/>
      <c r="J2" s="72"/>
    </row>
    <row r="3" spans="1:24" ht="15" customHeight="1" x14ac:dyDescent="0.25">
      <c r="A3" s="90"/>
      <c r="B3" s="95"/>
      <c r="C3" s="96"/>
      <c r="D3" s="96"/>
      <c r="E3" s="96"/>
      <c r="F3" s="96"/>
      <c r="G3" s="97"/>
      <c r="H3" s="50" t="s">
        <v>34</v>
      </c>
      <c r="I3" s="49"/>
      <c r="J3" s="72"/>
      <c r="K3" s="10"/>
    </row>
    <row r="4" spans="1:24" ht="15" customHeight="1" x14ac:dyDescent="0.25">
      <c r="A4" s="90"/>
      <c r="B4" s="95"/>
      <c r="C4" s="96"/>
      <c r="D4" s="96"/>
      <c r="E4" s="96"/>
      <c r="F4" s="96"/>
      <c r="G4" s="97"/>
      <c r="H4" s="50" t="s">
        <v>35</v>
      </c>
      <c r="I4" s="49"/>
      <c r="J4" s="72"/>
      <c r="K4" s="10"/>
    </row>
    <row r="5" spans="1:24" ht="15" customHeight="1" x14ac:dyDescent="0.25">
      <c r="A5" s="90"/>
      <c r="B5" s="98"/>
      <c r="C5" s="99"/>
      <c r="D5" s="99"/>
      <c r="E5" s="99"/>
      <c r="F5" s="99"/>
      <c r="G5" s="100"/>
      <c r="H5" s="50" t="s">
        <v>36</v>
      </c>
      <c r="I5" s="49">
        <v>2023</v>
      </c>
      <c r="J5" s="72"/>
      <c r="K5" s="10"/>
    </row>
    <row r="6" spans="1:24" ht="15" customHeight="1" x14ac:dyDescent="0.25">
      <c r="A6" s="90"/>
      <c r="B6" s="74" t="s">
        <v>40</v>
      </c>
      <c r="C6" s="75"/>
      <c r="D6" s="75"/>
      <c r="E6" s="75"/>
      <c r="F6" s="75"/>
      <c r="G6" s="76"/>
      <c r="H6" s="50" t="s">
        <v>38</v>
      </c>
      <c r="I6" s="51">
        <v>2</v>
      </c>
      <c r="J6" s="72"/>
      <c r="K6" s="10"/>
    </row>
    <row r="7" spans="1:24" ht="15" customHeight="1" thickBot="1" x14ac:dyDescent="0.3">
      <c r="A7" s="91"/>
      <c r="B7" s="77"/>
      <c r="C7" s="78"/>
      <c r="D7" s="78"/>
      <c r="E7" s="78"/>
      <c r="F7" s="78"/>
      <c r="G7" s="79"/>
      <c r="H7" s="52" t="s">
        <v>39</v>
      </c>
      <c r="I7" s="53">
        <v>3</v>
      </c>
      <c r="J7" s="73"/>
      <c r="K7" s="10"/>
    </row>
    <row r="8" spans="1:24" s="5" customFormat="1" ht="12" thickBot="1" x14ac:dyDescent="0.25">
      <c r="A8" s="23"/>
      <c r="B8" s="22"/>
      <c r="C8" s="22"/>
      <c r="D8" s="21"/>
      <c r="E8" s="20"/>
      <c r="F8" s="20"/>
      <c r="G8" s="20"/>
      <c r="H8" s="20"/>
      <c r="I8" s="20"/>
      <c r="J8" s="20"/>
      <c r="K8" s="10"/>
      <c r="O8" s="6"/>
      <c r="P8" s="7"/>
      <c r="Q8" s="7"/>
      <c r="R8" s="7"/>
      <c r="S8" s="7"/>
      <c r="T8" s="7"/>
      <c r="U8" s="7"/>
      <c r="V8" s="7"/>
      <c r="W8" s="6"/>
      <c r="X8" s="6"/>
    </row>
    <row r="9" spans="1:24" s="5" customFormat="1" ht="15" customHeight="1" x14ac:dyDescent="0.2">
      <c r="A9" s="120" t="s">
        <v>35</v>
      </c>
      <c r="B9" s="82" t="s">
        <v>20</v>
      </c>
      <c r="C9" s="82" t="s">
        <v>21</v>
      </c>
      <c r="D9" s="82" t="s">
        <v>22</v>
      </c>
      <c r="E9" s="84" t="s">
        <v>23</v>
      </c>
      <c r="F9" s="84"/>
      <c r="G9" s="85"/>
      <c r="H9" s="103" t="s">
        <v>43</v>
      </c>
      <c r="I9" s="113"/>
      <c r="J9" s="115" t="s">
        <v>24</v>
      </c>
      <c r="K9" s="10"/>
      <c r="O9" s="6"/>
      <c r="P9" s="7"/>
      <c r="Q9" s="7"/>
      <c r="R9" s="7"/>
      <c r="S9" s="7"/>
      <c r="T9" s="7"/>
      <c r="U9" s="7"/>
      <c r="V9" s="7"/>
      <c r="W9" s="6"/>
      <c r="X9" s="6"/>
    </row>
    <row r="10" spans="1:24" s="5" customFormat="1" ht="15" customHeight="1" x14ac:dyDescent="0.2">
      <c r="A10" s="121"/>
      <c r="B10" s="83"/>
      <c r="C10" s="83"/>
      <c r="D10" s="83"/>
      <c r="E10" s="47" t="s">
        <v>25</v>
      </c>
      <c r="F10" s="107" t="s">
        <v>26</v>
      </c>
      <c r="G10" s="108"/>
      <c r="H10" s="105"/>
      <c r="I10" s="114"/>
      <c r="J10" s="116"/>
      <c r="K10" s="10"/>
      <c r="O10" s="6"/>
      <c r="P10" s="7"/>
      <c r="Q10" s="7"/>
      <c r="R10" s="7"/>
      <c r="S10" s="7"/>
      <c r="T10" s="7"/>
      <c r="U10" s="7"/>
      <c r="V10" s="7"/>
      <c r="W10" s="6"/>
      <c r="X10" s="6"/>
    </row>
    <row r="11" spans="1:24" s="10" customFormat="1" ht="15" customHeight="1" thickBot="1" x14ac:dyDescent="0.3">
      <c r="A11" s="121"/>
      <c r="B11" s="55" t="s">
        <v>27</v>
      </c>
      <c r="C11" s="55" t="s">
        <v>28</v>
      </c>
      <c r="D11" s="55" t="s">
        <v>28</v>
      </c>
      <c r="E11" s="56" t="s">
        <v>29</v>
      </c>
      <c r="F11" s="55" t="s">
        <v>30</v>
      </c>
      <c r="G11" s="57" t="s">
        <v>31</v>
      </c>
      <c r="H11" s="105"/>
      <c r="I11" s="114"/>
      <c r="J11" s="117"/>
      <c r="M11" s="12"/>
      <c r="N11" s="11"/>
      <c r="O11" s="11"/>
      <c r="P11" s="19"/>
      <c r="Q11" s="19"/>
      <c r="R11" s="8">
        <f t="shared" ref="R11:R31" si="0">$I$7</f>
        <v>3</v>
      </c>
      <c r="S11" s="11"/>
      <c r="T11" s="11"/>
      <c r="U11" s="19"/>
      <c r="V11" s="19"/>
    </row>
    <row r="12" spans="1:24" s="10" customFormat="1" ht="15" customHeight="1" x14ac:dyDescent="0.25">
      <c r="A12" s="66"/>
      <c r="B12" s="18"/>
      <c r="C12" s="18"/>
      <c r="D12" s="18"/>
      <c r="E12" s="17" t="str">
        <f>IF(OR(ISBLANK(B12),ISBLANK(C12),ISBLANK(D12))," ",IF(AND(C12=0, (D12-C12)&gt;=200),1/(D12-1)*1000/B12,IF((D12-C12)&lt;200,"ERROR",C12/(D12-C12)*1000/B12)))</f>
        <v xml:space="preserve"> </v>
      </c>
      <c r="F12" s="59" t="str">
        <f>IF(OR(ISBLANK(B12),ISBLANK(C12),ISBLANK(D12))," ",IF(E12="ERROR", "ERROR", E12*1000))</f>
        <v xml:space="preserve"> </v>
      </c>
      <c r="G12" s="60" t="str">
        <f>IF(OR(ISBLANK(B12),ISBLANK(C12),ISBLANK(D12))," ",IF(E12="ERROR", "ERROR", LOG(F12)))</f>
        <v xml:space="preserve"> </v>
      </c>
      <c r="H12" s="118" t="str">
        <f>IF(OR(ISBLANK(B12),ISBLANK(C12),ISBLANK(D12))," ",IF(C12&gt;20000, "Sample highly contaminated. If necessary, decrease the volume filtered.", IF(AND(C12&gt;1000, (D12-C12)&lt;400), "Sample highly contaminated. If necessary, decrease the volume filtered.", IF((D12-C12)&lt;200,"Control mixing of STANDARD, temperature and condition of the reagents.", IF(AND(C12&lt;5, (D12-C12)&lt;400),"Low sensitivity of the reagents. Increase the volume filtered.", " ")))))</f>
        <v xml:space="preserve"> </v>
      </c>
      <c r="I12" s="119"/>
      <c r="J12" s="42"/>
      <c r="M12" s="12"/>
      <c r="N12" s="11"/>
      <c r="O12" s="11"/>
      <c r="P12" s="11"/>
      <c r="Q12" s="9">
        <f t="shared" ref="Q12:Q31" si="1">$I$6</f>
        <v>2</v>
      </c>
      <c r="R12" s="8">
        <f t="shared" si="0"/>
        <v>3</v>
      </c>
      <c r="T12" s="11"/>
      <c r="U12" s="11"/>
      <c r="V12" s="11"/>
    </row>
    <row r="13" spans="1:24" s="10" customFormat="1" ht="15" customHeight="1" x14ac:dyDescent="0.25">
      <c r="A13" s="67"/>
      <c r="B13" s="16"/>
      <c r="C13" s="16"/>
      <c r="D13" s="16"/>
      <c r="E13" s="15" t="str">
        <f t="shared" ref="E13:E31" si="2">IF(OR(ISBLANK(B13),ISBLANK(C13),ISBLANK(D13))," ",IF(AND(C13=0, (D13-C13)&gt;=200),1/(D13-1)*1000/B13,IF((D13-C13)&lt;200,"ERROR",C13/(D13-C13)*1000/B13)))</f>
        <v xml:space="preserve"> </v>
      </c>
      <c r="F13" s="54" t="str">
        <f t="shared" ref="F13:F26" si="3">IF(OR(ISBLANK(B13),ISBLANK(C13),ISBLANK(D13))," ",IF(E13="ERROR", "ERROR", E13*1000))</f>
        <v xml:space="preserve"> </v>
      </c>
      <c r="G13" s="14" t="str">
        <f t="shared" ref="G13:G26" si="4">IF(OR(ISBLANK(B13),ISBLANK(C13),ISBLANK(D13))," ",IF(E13="ERROR", "ERROR", LOG(F13)))</f>
        <v xml:space="preserve"> </v>
      </c>
      <c r="H13" s="122" t="str">
        <f t="shared" ref="H13:H31" si="5">IF(OR(ISBLANK(B13),ISBLANK(C13),ISBLANK(D13))," ",IF(C13&gt;20000, "Sample highly contaminated. If necessary, decrease the volume filtered.", IF(AND(C13&gt;1000, (D13-C13)&lt;400), "Sample highly contaminated. If necessary, decrease the volume filtered.", IF((D13-C13)&lt;200,"Control mixing of STANDARD, temperature and condition of the reagents.", IF(AND(C13&lt;5, (D13-C13)&lt;400),"Low sensitivity of the reagents. Increase the volume filtered.", " ")))))</f>
        <v xml:space="preserve"> </v>
      </c>
      <c r="I13" s="123"/>
      <c r="J13" s="43"/>
      <c r="M13" s="12"/>
      <c r="N13" s="11"/>
      <c r="O13" s="11"/>
      <c r="P13" s="11"/>
      <c r="Q13" s="9">
        <f t="shared" si="1"/>
        <v>2</v>
      </c>
      <c r="R13" s="8">
        <f t="shared" si="0"/>
        <v>3</v>
      </c>
      <c r="S13" s="11"/>
      <c r="T13" s="11"/>
      <c r="U13" s="11"/>
      <c r="V13" s="11"/>
    </row>
    <row r="14" spans="1:24" s="10" customFormat="1" ht="15" customHeight="1" x14ac:dyDescent="0.25">
      <c r="A14" s="67"/>
      <c r="B14" s="16"/>
      <c r="C14" s="16"/>
      <c r="D14" s="16"/>
      <c r="E14" s="15" t="str">
        <f t="shared" si="2"/>
        <v xml:space="preserve"> </v>
      </c>
      <c r="F14" s="54" t="str">
        <f t="shared" si="3"/>
        <v xml:space="preserve"> </v>
      </c>
      <c r="G14" s="14" t="str">
        <f t="shared" si="4"/>
        <v xml:space="preserve"> </v>
      </c>
      <c r="H14" s="122" t="str">
        <f t="shared" si="5"/>
        <v xml:space="preserve"> </v>
      </c>
      <c r="I14" s="123"/>
      <c r="J14" s="43"/>
      <c r="M14" s="12"/>
      <c r="N14" s="11"/>
      <c r="O14" s="11"/>
      <c r="P14" s="11"/>
      <c r="Q14" s="9">
        <f t="shared" si="1"/>
        <v>2</v>
      </c>
      <c r="R14" s="8">
        <f t="shared" si="0"/>
        <v>3</v>
      </c>
      <c r="S14" s="11"/>
      <c r="T14" s="11"/>
      <c r="U14" s="11"/>
      <c r="V14" s="11"/>
    </row>
    <row r="15" spans="1:24" s="10" customFormat="1" ht="15" customHeight="1" x14ac:dyDescent="0.25">
      <c r="A15" s="67"/>
      <c r="B15" s="16"/>
      <c r="C15" s="16"/>
      <c r="D15" s="16"/>
      <c r="E15" s="15" t="str">
        <f t="shared" si="2"/>
        <v xml:space="preserve"> </v>
      </c>
      <c r="F15" s="54" t="str">
        <f t="shared" si="3"/>
        <v xml:space="preserve"> </v>
      </c>
      <c r="G15" s="14" t="str">
        <f t="shared" si="4"/>
        <v xml:space="preserve"> </v>
      </c>
      <c r="H15" s="122" t="str">
        <f t="shared" si="5"/>
        <v xml:space="preserve"> </v>
      </c>
      <c r="I15" s="123"/>
      <c r="J15" s="43"/>
      <c r="M15" s="12"/>
      <c r="N15" s="11"/>
      <c r="O15" s="11"/>
      <c r="P15" s="11"/>
      <c r="Q15" s="9">
        <f t="shared" si="1"/>
        <v>2</v>
      </c>
      <c r="R15" s="8">
        <f t="shared" si="0"/>
        <v>3</v>
      </c>
      <c r="S15" s="11"/>
      <c r="T15" s="11"/>
      <c r="U15" s="11"/>
      <c r="V15" s="11"/>
    </row>
    <row r="16" spans="1:24" s="10" customFormat="1" ht="15" customHeight="1" x14ac:dyDescent="0.25">
      <c r="A16" s="67"/>
      <c r="B16" s="16"/>
      <c r="C16" s="16"/>
      <c r="D16" s="16"/>
      <c r="E16" s="15" t="str">
        <f t="shared" si="2"/>
        <v xml:space="preserve"> </v>
      </c>
      <c r="F16" s="54" t="str">
        <f t="shared" si="3"/>
        <v xml:space="preserve"> </v>
      </c>
      <c r="G16" s="14" t="str">
        <f t="shared" si="4"/>
        <v xml:space="preserve"> </v>
      </c>
      <c r="H16" s="122" t="str">
        <f>IF(OR(ISBLANK(B16),ISBLANK(C16),ISBLANK(D16))," ",IF(C16&gt;20000, "Sample highly contaminated. If necessary, decrease the volume filtered.", IF(AND(C16&gt;1000, (D16-C16)&lt;400), "Sample highly contaminated. If necessary, decrease the volume filtered.", IF((D16-C16)&lt;200,"Control mixing of STANDARD, temperature and condition of the reagents.", IF(AND(C16&lt;5, (D16-C16)&lt;400),"Low sensitivity of the reagents. Increase the volume filtered.", " ")))))</f>
        <v xml:space="preserve"> </v>
      </c>
      <c r="I16" s="123"/>
      <c r="J16" s="43"/>
      <c r="M16" s="12"/>
      <c r="N16" s="11"/>
      <c r="O16" s="11"/>
      <c r="P16" s="11"/>
      <c r="Q16" s="9">
        <f t="shared" si="1"/>
        <v>2</v>
      </c>
      <c r="R16" s="8">
        <f t="shared" si="0"/>
        <v>3</v>
      </c>
      <c r="S16" s="11"/>
      <c r="T16" s="11"/>
      <c r="U16" s="11"/>
      <c r="V16" s="11"/>
    </row>
    <row r="17" spans="1:24" s="10" customFormat="1" ht="15" customHeight="1" x14ac:dyDescent="0.25">
      <c r="A17" s="67"/>
      <c r="B17" s="16"/>
      <c r="C17" s="16"/>
      <c r="D17" s="16"/>
      <c r="E17" s="15" t="str">
        <f t="shared" si="2"/>
        <v xml:space="preserve"> </v>
      </c>
      <c r="F17" s="54" t="str">
        <f t="shared" si="3"/>
        <v xml:space="preserve"> </v>
      </c>
      <c r="G17" s="14" t="str">
        <f t="shared" si="4"/>
        <v xml:space="preserve"> </v>
      </c>
      <c r="H17" s="122" t="str">
        <f t="shared" si="5"/>
        <v xml:space="preserve"> </v>
      </c>
      <c r="I17" s="123"/>
      <c r="J17" s="43"/>
      <c r="M17" s="12"/>
      <c r="N17" s="11"/>
      <c r="O17" s="11"/>
      <c r="P17" s="11"/>
      <c r="Q17" s="9">
        <f t="shared" si="1"/>
        <v>2</v>
      </c>
      <c r="R17" s="8">
        <f t="shared" si="0"/>
        <v>3</v>
      </c>
      <c r="S17" s="11"/>
      <c r="T17" s="11"/>
      <c r="U17" s="11"/>
      <c r="V17" s="11"/>
    </row>
    <row r="18" spans="1:24" s="10" customFormat="1" ht="15" customHeight="1" x14ac:dyDescent="0.25">
      <c r="A18" s="67"/>
      <c r="B18" s="16"/>
      <c r="C18" s="16"/>
      <c r="D18" s="16"/>
      <c r="E18" s="15" t="str">
        <f t="shared" si="2"/>
        <v xml:space="preserve"> </v>
      </c>
      <c r="F18" s="54" t="str">
        <f t="shared" si="3"/>
        <v xml:space="preserve"> </v>
      </c>
      <c r="G18" s="14" t="str">
        <f t="shared" si="4"/>
        <v xml:space="preserve"> </v>
      </c>
      <c r="H18" s="122" t="str">
        <f t="shared" si="5"/>
        <v xml:space="preserve"> </v>
      </c>
      <c r="I18" s="123"/>
      <c r="J18" s="43"/>
      <c r="M18" s="12"/>
      <c r="N18" s="11"/>
      <c r="O18" s="11"/>
      <c r="P18" s="11"/>
      <c r="Q18" s="9">
        <f t="shared" si="1"/>
        <v>2</v>
      </c>
      <c r="R18" s="8">
        <f t="shared" si="0"/>
        <v>3</v>
      </c>
      <c r="S18" s="11"/>
      <c r="T18" s="11"/>
      <c r="U18" s="11"/>
      <c r="V18" s="11"/>
    </row>
    <row r="19" spans="1:24" s="10" customFormat="1" ht="15" customHeight="1" x14ac:dyDescent="0.25">
      <c r="A19" s="67"/>
      <c r="B19" s="16"/>
      <c r="C19" s="16"/>
      <c r="D19" s="16"/>
      <c r="E19" s="15" t="str">
        <f t="shared" si="2"/>
        <v xml:space="preserve"> </v>
      </c>
      <c r="F19" s="54" t="str">
        <f t="shared" si="3"/>
        <v xml:space="preserve"> </v>
      </c>
      <c r="G19" s="14" t="str">
        <f t="shared" si="4"/>
        <v xml:space="preserve"> </v>
      </c>
      <c r="H19" s="122" t="str">
        <f t="shared" si="5"/>
        <v xml:space="preserve"> </v>
      </c>
      <c r="I19" s="123"/>
      <c r="J19" s="43"/>
      <c r="M19" s="12"/>
      <c r="N19" s="11"/>
      <c r="O19" s="11"/>
      <c r="P19" s="11"/>
      <c r="Q19" s="9">
        <f t="shared" si="1"/>
        <v>2</v>
      </c>
      <c r="R19" s="8">
        <f t="shared" si="0"/>
        <v>3</v>
      </c>
      <c r="S19" s="11"/>
      <c r="T19" s="11"/>
      <c r="U19" s="11"/>
      <c r="V19" s="11"/>
    </row>
    <row r="20" spans="1:24" s="10" customFormat="1" ht="15" customHeight="1" x14ac:dyDescent="0.25">
      <c r="A20" s="67"/>
      <c r="B20" s="16"/>
      <c r="C20" s="16"/>
      <c r="D20" s="16"/>
      <c r="E20" s="15" t="str">
        <f t="shared" si="2"/>
        <v xml:space="preserve"> </v>
      </c>
      <c r="F20" s="54" t="str">
        <f t="shared" si="3"/>
        <v xml:space="preserve"> </v>
      </c>
      <c r="G20" s="14" t="str">
        <f t="shared" si="4"/>
        <v xml:space="preserve"> </v>
      </c>
      <c r="H20" s="122" t="str">
        <f t="shared" si="5"/>
        <v xml:space="preserve"> </v>
      </c>
      <c r="I20" s="123"/>
      <c r="J20" s="43"/>
      <c r="M20" s="12"/>
      <c r="N20" s="11"/>
      <c r="O20" s="11"/>
      <c r="P20" s="11"/>
      <c r="Q20" s="9">
        <f t="shared" si="1"/>
        <v>2</v>
      </c>
      <c r="R20" s="8">
        <f t="shared" si="0"/>
        <v>3</v>
      </c>
      <c r="S20" s="11"/>
      <c r="T20" s="11"/>
      <c r="U20" s="11"/>
      <c r="V20" s="11"/>
    </row>
    <row r="21" spans="1:24" s="10" customFormat="1" ht="15" customHeight="1" x14ac:dyDescent="0.25">
      <c r="A21" s="67"/>
      <c r="B21" s="16"/>
      <c r="C21" s="16"/>
      <c r="D21" s="16"/>
      <c r="E21" s="15" t="str">
        <f t="shared" si="2"/>
        <v xml:space="preserve"> </v>
      </c>
      <c r="F21" s="54" t="str">
        <f t="shared" si="3"/>
        <v xml:space="preserve"> </v>
      </c>
      <c r="G21" s="14" t="str">
        <f t="shared" si="4"/>
        <v xml:space="preserve"> </v>
      </c>
      <c r="H21" s="122" t="str">
        <f t="shared" si="5"/>
        <v xml:space="preserve"> </v>
      </c>
      <c r="I21" s="123"/>
      <c r="J21" s="43"/>
      <c r="M21" s="12"/>
      <c r="N21" s="11"/>
      <c r="O21" s="11"/>
      <c r="P21" s="11"/>
      <c r="Q21" s="9">
        <f t="shared" si="1"/>
        <v>2</v>
      </c>
      <c r="R21" s="8">
        <f t="shared" si="0"/>
        <v>3</v>
      </c>
      <c r="S21" s="11"/>
      <c r="T21" s="11"/>
      <c r="U21" s="11"/>
      <c r="V21" s="11"/>
    </row>
    <row r="22" spans="1:24" s="10" customFormat="1" ht="15" customHeight="1" x14ac:dyDescent="0.25">
      <c r="A22" s="67"/>
      <c r="B22" s="16"/>
      <c r="C22" s="16"/>
      <c r="D22" s="16"/>
      <c r="E22" s="15" t="str">
        <f t="shared" si="2"/>
        <v xml:space="preserve"> </v>
      </c>
      <c r="F22" s="54" t="str">
        <f t="shared" si="3"/>
        <v xml:space="preserve"> </v>
      </c>
      <c r="G22" s="14" t="str">
        <f t="shared" si="4"/>
        <v xml:space="preserve"> </v>
      </c>
      <c r="H22" s="122" t="str">
        <f t="shared" si="5"/>
        <v xml:space="preserve"> </v>
      </c>
      <c r="I22" s="123"/>
      <c r="J22" s="43"/>
      <c r="M22" s="12"/>
      <c r="N22" s="11"/>
      <c r="O22" s="11"/>
      <c r="P22" s="11"/>
      <c r="Q22" s="9">
        <f t="shared" si="1"/>
        <v>2</v>
      </c>
      <c r="R22" s="8">
        <f t="shared" si="0"/>
        <v>3</v>
      </c>
      <c r="S22" s="11"/>
      <c r="T22" s="11"/>
      <c r="U22" s="11"/>
      <c r="V22" s="11"/>
    </row>
    <row r="23" spans="1:24" s="10" customFormat="1" ht="15" customHeight="1" x14ac:dyDescent="0.25">
      <c r="A23" s="67"/>
      <c r="B23" s="16"/>
      <c r="C23" s="16"/>
      <c r="D23" s="16"/>
      <c r="E23" s="15" t="str">
        <f t="shared" si="2"/>
        <v xml:space="preserve"> </v>
      </c>
      <c r="F23" s="54" t="str">
        <f t="shared" si="3"/>
        <v xml:space="preserve"> </v>
      </c>
      <c r="G23" s="14" t="str">
        <f t="shared" si="4"/>
        <v xml:space="preserve"> </v>
      </c>
      <c r="H23" s="122" t="str">
        <f t="shared" si="5"/>
        <v xml:space="preserve"> </v>
      </c>
      <c r="I23" s="123"/>
      <c r="J23" s="43"/>
      <c r="M23" s="12"/>
      <c r="N23" s="11"/>
      <c r="O23" s="11"/>
      <c r="P23" s="11"/>
      <c r="Q23" s="9">
        <f t="shared" si="1"/>
        <v>2</v>
      </c>
      <c r="R23" s="8">
        <f t="shared" si="0"/>
        <v>3</v>
      </c>
      <c r="S23" s="11"/>
      <c r="T23" s="11"/>
      <c r="U23" s="11"/>
      <c r="V23" s="11"/>
    </row>
    <row r="24" spans="1:24" s="10" customFormat="1" ht="15" customHeight="1" x14ac:dyDescent="0.25">
      <c r="A24" s="67"/>
      <c r="B24" s="16"/>
      <c r="C24" s="16"/>
      <c r="D24" s="16"/>
      <c r="E24" s="15" t="str">
        <f t="shared" si="2"/>
        <v xml:space="preserve"> </v>
      </c>
      <c r="F24" s="54" t="str">
        <f t="shared" si="3"/>
        <v xml:space="preserve"> </v>
      </c>
      <c r="G24" s="14" t="str">
        <f t="shared" si="4"/>
        <v xml:space="preserve"> </v>
      </c>
      <c r="H24" s="122" t="str">
        <f t="shared" si="5"/>
        <v xml:space="preserve"> </v>
      </c>
      <c r="I24" s="123"/>
      <c r="J24" s="43"/>
      <c r="M24" s="12"/>
      <c r="N24" s="11"/>
      <c r="O24" s="11"/>
      <c r="P24" s="11"/>
      <c r="Q24" s="9">
        <f t="shared" si="1"/>
        <v>2</v>
      </c>
      <c r="R24" s="8">
        <f t="shared" si="0"/>
        <v>3</v>
      </c>
      <c r="S24" s="11"/>
      <c r="T24" s="11"/>
      <c r="U24" s="11"/>
      <c r="V24" s="11"/>
    </row>
    <row r="25" spans="1:24" s="10" customFormat="1" ht="15" customHeight="1" x14ac:dyDescent="0.25">
      <c r="A25" s="67"/>
      <c r="B25" s="16"/>
      <c r="C25" s="16"/>
      <c r="D25" s="16"/>
      <c r="E25" s="15" t="str">
        <f t="shared" si="2"/>
        <v xml:space="preserve"> </v>
      </c>
      <c r="F25" s="54" t="str">
        <f t="shared" si="3"/>
        <v xml:space="preserve"> </v>
      </c>
      <c r="G25" s="14" t="str">
        <f t="shared" si="4"/>
        <v xml:space="preserve"> </v>
      </c>
      <c r="H25" s="122" t="str">
        <f t="shared" si="5"/>
        <v xml:space="preserve"> </v>
      </c>
      <c r="I25" s="123"/>
      <c r="J25" s="43"/>
      <c r="M25" s="12"/>
      <c r="N25" s="11"/>
      <c r="O25" s="11"/>
      <c r="P25" s="11"/>
      <c r="Q25" s="9">
        <f t="shared" si="1"/>
        <v>2</v>
      </c>
      <c r="R25" s="8">
        <f t="shared" si="0"/>
        <v>3</v>
      </c>
      <c r="S25" s="11"/>
      <c r="T25" s="11"/>
      <c r="U25" s="11"/>
      <c r="V25" s="11"/>
    </row>
    <row r="26" spans="1:24" s="10" customFormat="1" ht="15" customHeight="1" x14ac:dyDescent="0.25">
      <c r="A26" s="67"/>
      <c r="B26" s="16"/>
      <c r="C26" s="16"/>
      <c r="D26" s="16"/>
      <c r="E26" s="15" t="str">
        <f t="shared" si="2"/>
        <v xml:space="preserve"> </v>
      </c>
      <c r="F26" s="54" t="str">
        <f t="shared" si="3"/>
        <v xml:space="preserve"> </v>
      </c>
      <c r="G26" s="14" t="str">
        <f t="shared" si="4"/>
        <v xml:space="preserve"> </v>
      </c>
      <c r="H26" s="122" t="str">
        <f t="shared" si="5"/>
        <v xml:space="preserve"> </v>
      </c>
      <c r="I26" s="123"/>
      <c r="J26" s="43"/>
      <c r="M26" s="12"/>
      <c r="N26" s="11"/>
      <c r="O26" s="11"/>
      <c r="P26" s="11"/>
      <c r="Q26" s="9">
        <f t="shared" si="1"/>
        <v>2</v>
      </c>
      <c r="R26" s="8">
        <f t="shared" si="0"/>
        <v>3</v>
      </c>
      <c r="S26" s="11"/>
      <c r="T26" s="11"/>
      <c r="U26" s="11"/>
      <c r="V26" s="11"/>
    </row>
    <row r="27" spans="1:24" s="5" customFormat="1" ht="15" customHeight="1" x14ac:dyDescent="0.2">
      <c r="A27" s="67"/>
      <c r="B27" s="16"/>
      <c r="C27" s="16"/>
      <c r="D27" s="16"/>
      <c r="E27" s="15" t="str">
        <f t="shared" si="2"/>
        <v xml:space="preserve"> </v>
      </c>
      <c r="F27" s="54" t="str">
        <f t="shared" ref="F27:F31" si="6">IF(OR(ISBLANK(B27),ISBLANK(C27),ISBLANK(D27))," ",IF(E27="ERROR", "ERROR", E27*1000))</f>
        <v xml:space="preserve"> </v>
      </c>
      <c r="G27" s="14" t="str">
        <f t="shared" ref="G27:G31" si="7">IF(OR(ISBLANK(B27),ISBLANK(C27),ISBLANK(D27))," ",IF(E27="ERROR", "ERROR", LOG(F27)))</f>
        <v xml:space="preserve"> </v>
      </c>
      <c r="H27" s="122" t="str">
        <f t="shared" si="5"/>
        <v xml:space="preserve"> </v>
      </c>
      <c r="I27" s="123"/>
      <c r="J27" s="43"/>
      <c r="O27" s="6"/>
      <c r="P27" s="7"/>
      <c r="Q27" s="9">
        <f t="shared" si="1"/>
        <v>2</v>
      </c>
      <c r="R27" s="8">
        <f t="shared" si="0"/>
        <v>3</v>
      </c>
      <c r="S27" s="7"/>
      <c r="T27" s="7"/>
      <c r="U27" s="7"/>
      <c r="V27" s="7"/>
      <c r="W27" s="6"/>
      <c r="X27" s="6"/>
    </row>
    <row r="28" spans="1:24" s="5" customFormat="1" ht="15" customHeight="1" x14ac:dyDescent="0.2">
      <c r="A28" s="67"/>
      <c r="B28" s="16"/>
      <c r="C28" s="16"/>
      <c r="D28" s="16"/>
      <c r="E28" s="15" t="str">
        <f t="shared" si="2"/>
        <v xml:space="preserve"> </v>
      </c>
      <c r="F28" s="54" t="str">
        <f t="shared" si="6"/>
        <v xml:space="preserve"> </v>
      </c>
      <c r="G28" s="14" t="str">
        <f t="shared" si="7"/>
        <v xml:space="preserve"> </v>
      </c>
      <c r="H28" s="122" t="str">
        <f t="shared" si="5"/>
        <v xml:space="preserve"> </v>
      </c>
      <c r="I28" s="123"/>
      <c r="J28" s="43"/>
      <c r="O28" s="6"/>
      <c r="P28" s="7"/>
      <c r="Q28" s="9">
        <f t="shared" si="1"/>
        <v>2</v>
      </c>
      <c r="R28" s="8">
        <f t="shared" si="0"/>
        <v>3</v>
      </c>
      <c r="S28" s="7"/>
      <c r="T28" s="7"/>
      <c r="U28" s="7"/>
      <c r="V28" s="7"/>
      <c r="W28" s="6"/>
      <c r="X28" s="6"/>
    </row>
    <row r="29" spans="1:24" s="5" customFormat="1" ht="15" customHeight="1" x14ac:dyDescent="0.2">
      <c r="A29" s="67"/>
      <c r="B29" s="16"/>
      <c r="C29" s="16"/>
      <c r="D29" s="16"/>
      <c r="E29" s="15" t="str">
        <f t="shared" si="2"/>
        <v xml:space="preserve"> </v>
      </c>
      <c r="F29" s="54" t="str">
        <f t="shared" si="6"/>
        <v xml:space="preserve"> </v>
      </c>
      <c r="G29" s="14" t="str">
        <f t="shared" si="7"/>
        <v xml:space="preserve"> </v>
      </c>
      <c r="H29" s="122" t="str">
        <f t="shared" si="5"/>
        <v xml:space="preserve"> </v>
      </c>
      <c r="I29" s="123"/>
      <c r="J29" s="43"/>
      <c r="O29" s="6"/>
      <c r="P29" s="7"/>
      <c r="Q29" s="9">
        <f t="shared" si="1"/>
        <v>2</v>
      </c>
      <c r="R29" s="8">
        <f t="shared" si="0"/>
        <v>3</v>
      </c>
      <c r="S29" s="7"/>
      <c r="T29" s="7"/>
      <c r="U29" s="7"/>
      <c r="V29" s="7"/>
      <c r="W29" s="6"/>
      <c r="X29" s="6"/>
    </row>
    <row r="30" spans="1:24" ht="15" customHeight="1" x14ac:dyDescent="0.25">
      <c r="A30" s="67"/>
      <c r="B30" s="16"/>
      <c r="C30" s="16"/>
      <c r="D30" s="16"/>
      <c r="E30" s="15" t="str">
        <f t="shared" si="2"/>
        <v xml:space="preserve"> </v>
      </c>
      <c r="F30" s="54" t="str">
        <f t="shared" si="6"/>
        <v xml:space="preserve"> </v>
      </c>
      <c r="G30" s="14" t="str">
        <f t="shared" si="7"/>
        <v xml:space="preserve"> </v>
      </c>
      <c r="H30" s="122" t="str">
        <f t="shared" si="5"/>
        <v xml:space="preserve"> </v>
      </c>
      <c r="I30" s="123"/>
      <c r="J30" s="43"/>
      <c r="O30" s="4"/>
      <c r="P30" s="3"/>
      <c r="Q30" s="9">
        <f t="shared" si="1"/>
        <v>2</v>
      </c>
      <c r="R30" s="8">
        <f t="shared" si="0"/>
        <v>3</v>
      </c>
      <c r="S30" s="3"/>
      <c r="T30" s="3"/>
      <c r="U30" s="3"/>
      <c r="V30" s="3"/>
      <c r="W30" s="4"/>
      <c r="X30" s="4"/>
    </row>
    <row r="31" spans="1:24" ht="15" customHeight="1" thickBot="1" x14ac:dyDescent="0.3">
      <c r="A31" s="68"/>
      <c r="B31" s="13"/>
      <c r="C31" s="13"/>
      <c r="D31" s="13"/>
      <c r="E31" s="63" t="str">
        <f t="shared" si="2"/>
        <v xml:space="preserve"> </v>
      </c>
      <c r="F31" s="64" t="str">
        <f t="shared" si="6"/>
        <v xml:space="preserve"> </v>
      </c>
      <c r="G31" s="65" t="str">
        <f t="shared" si="7"/>
        <v xml:space="preserve"> </v>
      </c>
      <c r="H31" s="124" t="str">
        <f t="shared" si="5"/>
        <v xml:space="preserve"> </v>
      </c>
      <c r="I31" s="125"/>
      <c r="J31" s="44"/>
      <c r="O31" s="4"/>
      <c r="P31" s="3"/>
      <c r="Q31" s="9">
        <f t="shared" si="1"/>
        <v>2</v>
      </c>
      <c r="R31" s="8">
        <f t="shared" si="0"/>
        <v>3</v>
      </c>
      <c r="S31" s="3"/>
      <c r="T31" s="3"/>
      <c r="U31" s="3"/>
      <c r="V31" s="3"/>
      <c r="W31" s="4"/>
      <c r="X31" s="4"/>
    </row>
    <row r="32" spans="1:24" x14ac:dyDescent="0.25">
      <c r="O32" s="4"/>
      <c r="P32" s="3"/>
      <c r="Q32" s="3"/>
      <c r="R32" s="3"/>
      <c r="S32" s="3"/>
      <c r="T32" s="3"/>
      <c r="U32" s="3"/>
      <c r="V32" s="3"/>
      <c r="W32" s="4"/>
      <c r="X32" s="4"/>
    </row>
    <row r="33" spans="16:22" x14ac:dyDescent="0.25">
      <c r="P33" s="3"/>
      <c r="Q33" s="3"/>
      <c r="R33" s="3"/>
      <c r="S33" s="3"/>
      <c r="T33" s="3"/>
      <c r="U33" s="3"/>
      <c r="V33" s="3"/>
    </row>
  </sheetData>
  <mergeCells count="33">
    <mergeCell ref="H27:I27"/>
    <mergeCell ref="H28:I28"/>
    <mergeCell ref="H29:I29"/>
    <mergeCell ref="H30:I30"/>
    <mergeCell ref="H31:I31"/>
    <mergeCell ref="H19:I19"/>
    <mergeCell ref="H25:I25"/>
    <mergeCell ref="H26:I26"/>
    <mergeCell ref="H22:I22"/>
    <mergeCell ref="H23:I23"/>
    <mergeCell ref="H24:I24"/>
    <mergeCell ref="H20:I20"/>
    <mergeCell ref="H21:I21"/>
    <mergeCell ref="H16:I16"/>
    <mergeCell ref="H17:I17"/>
    <mergeCell ref="H18:I18"/>
    <mergeCell ref="H13:I13"/>
    <mergeCell ref="H14:I14"/>
    <mergeCell ref="H15:I15"/>
    <mergeCell ref="H9:I11"/>
    <mergeCell ref="J9:J11"/>
    <mergeCell ref="F10:G10"/>
    <mergeCell ref="H12:I12"/>
    <mergeCell ref="A9:A11"/>
    <mergeCell ref="B9:B10"/>
    <mergeCell ref="C9:C10"/>
    <mergeCell ref="D9:D10"/>
    <mergeCell ref="E9:G9"/>
    <mergeCell ref="A1:A7"/>
    <mergeCell ref="B1:G5"/>
    <mergeCell ref="H1:I1"/>
    <mergeCell ref="J1:J7"/>
    <mergeCell ref="B6:G7"/>
  </mergeCells>
  <conditionalFormatting sqref="G12:G31">
    <cfRule type="containsBlanks" dxfId="3" priority="1">
      <formula>LEN(TRIM(G12))=0</formula>
    </cfRule>
    <cfRule type="cellIs" dxfId="2" priority="2" operator="between">
      <formula>$I$6</formula>
      <formula>$I$7</formula>
    </cfRule>
    <cfRule type="cellIs" dxfId="1" priority="3" operator="lessThan">
      <formula>$I$6</formula>
    </cfRule>
    <cfRule type="cellIs" dxfId="0" priority="4" operator="greaterThan">
      <formula>$I$7</formula>
    </cfRule>
  </conditionalFormatting>
  <pageMargins left="0.1" right="0.08" top="0.74803149606299213" bottom="0.74803149606299213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D2E0-6744-47D4-BCF7-ABA82E646761}">
  <sheetPr codeName="Feuil3"/>
  <dimension ref="A1:C20"/>
  <sheetViews>
    <sheetView topLeftCell="A3" zoomScaleNormal="100" workbookViewId="0">
      <selection activeCell="A7" sqref="A7"/>
    </sheetView>
  </sheetViews>
  <sheetFormatPr defaultColWidth="11.42578125" defaultRowHeight="12.75" x14ac:dyDescent="0.2"/>
  <cols>
    <col min="1" max="2" width="48.42578125" style="25" customWidth="1"/>
    <col min="3" max="3" width="50.85546875" style="25" customWidth="1"/>
    <col min="4" max="16384" width="11.42578125" style="25"/>
  </cols>
  <sheetData>
    <row r="1" spans="1:3" ht="26.25" customHeight="1" thickBot="1" x14ac:dyDescent="0.25">
      <c r="A1" s="129" t="s">
        <v>6</v>
      </c>
      <c r="B1" s="130"/>
      <c r="C1" s="131"/>
    </row>
    <row r="2" spans="1:3" ht="29.25" customHeight="1" thickBot="1" x14ac:dyDescent="0.25">
      <c r="A2" s="40" t="s">
        <v>7</v>
      </c>
      <c r="B2" s="41" t="s">
        <v>8</v>
      </c>
      <c r="C2" s="40" t="s">
        <v>9</v>
      </c>
    </row>
    <row r="3" spans="1:3" ht="61.5" customHeight="1" thickBot="1" x14ac:dyDescent="0.25">
      <c r="A3" s="39" t="s">
        <v>10</v>
      </c>
      <c r="B3" s="37" t="s">
        <v>45</v>
      </c>
      <c r="C3" s="39" t="s">
        <v>46</v>
      </c>
    </row>
    <row r="4" spans="1:3" ht="49.5" customHeight="1" x14ac:dyDescent="0.2">
      <c r="A4" s="126" t="s">
        <v>51</v>
      </c>
      <c r="B4" s="38" t="s">
        <v>11</v>
      </c>
      <c r="C4" s="45" t="s">
        <v>12</v>
      </c>
    </row>
    <row r="5" spans="1:3" ht="49.5" customHeight="1" x14ac:dyDescent="0.2">
      <c r="A5" s="127"/>
      <c r="B5" s="37" t="s">
        <v>45</v>
      </c>
      <c r="C5" s="39" t="s">
        <v>46</v>
      </c>
    </row>
    <row r="6" spans="1:3" ht="49.5" customHeight="1" thickBot="1" x14ac:dyDescent="0.25">
      <c r="A6" s="128"/>
      <c r="B6" s="36" t="s">
        <v>13</v>
      </c>
      <c r="C6" s="46" t="s">
        <v>14</v>
      </c>
    </row>
    <row r="7" spans="1:3" ht="49.5" customHeight="1" thickBot="1" x14ac:dyDescent="0.25">
      <c r="A7" s="34" t="s">
        <v>15</v>
      </c>
      <c r="B7" s="35" t="s">
        <v>16</v>
      </c>
      <c r="C7" s="34" t="s">
        <v>17</v>
      </c>
    </row>
    <row r="11" spans="1:3" ht="13.5" thickBot="1" x14ac:dyDescent="0.25"/>
    <row r="12" spans="1:3" ht="15.75" customHeight="1" thickBot="1" x14ac:dyDescent="0.25">
      <c r="A12" s="132" t="s">
        <v>5</v>
      </c>
      <c r="B12" s="133"/>
    </row>
    <row r="13" spans="1:3" x14ac:dyDescent="0.2">
      <c r="A13" s="33" t="s">
        <v>4</v>
      </c>
      <c r="B13" s="32" t="s">
        <v>47</v>
      </c>
    </row>
    <row r="14" spans="1:3" x14ac:dyDescent="0.2">
      <c r="A14" s="31" t="s">
        <v>18</v>
      </c>
      <c r="B14" s="30" t="s">
        <v>48</v>
      </c>
    </row>
    <row r="15" spans="1:3" x14ac:dyDescent="0.2">
      <c r="A15" s="31" t="s">
        <v>53</v>
      </c>
      <c r="B15" s="31" t="s">
        <v>53</v>
      </c>
    </row>
    <row r="16" spans="1:3" x14ac:dyDescent="0.2">
      <c r="A16" s="31" t="s">
        <v>3</v>
      </c>
      <c r="B16" s="30" t="s">
        <v>3</v>
      </c>
    </row>
    <row r="17" spans="1:3" x14ac:dyDescent="0.2">
      <c r="A17" s="29" t="s">
        <v>2</v>
      </c>
      <c r="B17" s="28" t="s">
        <v>2</v>
      </c>
    </row>
    <row r="18" spans="1:3" x14ac:dyDescent="0.2">
      <c r="A18" s="29" t="s">
        <v>1</v>
      </c>
      <c r="B18" s="28" t="s">
        <v>49</v>
      </c>
    </row>
    <row r="19" spans="1:3" ht="13.5" thickBot="1" x14ac:dyDescent="0.25">
      <c r="A19" s="27" t="s">
        <v>0</v>
      </c>
      <c r="B19" s="26" t="s">
        <v>50</v>
      </c>
    </row>
    <row r="20" spans="1:3" ht="15" x14ac:dyDescent="0.25">
      <c r="A20"/>
      <c r="B20"/>
      <c r="C20"/>
    </row>
  </sheetData>
  <mergeCells count="3">
    <mergeCell ref="A4:A6"/>
    <mergeCell ref="A1:C1"/>
    <mergeCell ref="A12:B12"/>
  </mergeCells>
  <hyperlinks>
    <hyperlink ref="B13" r:id="rId1" display="contact@gl-biocontrol" xr:uid="{19EFCABF-D65A-4B77-BF27-9D3D42512504}"/>
    <hyperlink ref="A19" r:id="rId2" xr:uid="{2B6C11F3-A122-44B2-AEC9-4277C9830DA5}"/>
    <hyperlink ref="B19" r:id="rId3" xr:uid="{4E85985E-F3C9-48A5-AFCC-21E9A36D8CFD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MONITORING</vt:lpstr>
      <vt:lpstr>CARTOGRAPHY</vt:lpstr>
      <vt:lpstr>TROUBLESHOOTING</vt:lpstr>
      <vt:lpstr>GRAPH MONITORING</vt:lpstr>
      <vt:lpstr>GRAPH CARTOGRAPHY</vt:lpstr>
      <vt:lpstr>CARTOGRAPHY!Print_Area</vt:lpstr>
      <vt:lpstr>MONITORING!Print_Area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2018-06-18T14:37:32Z</dcterms:created>
  <dcterms:modified xsi:type="dcterms:W3CDTF">2025-09-23T00:22:58Z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d3dd64-1ae9-4db9-9128-8aea0aaa38b1_Enabled">
    <vt:lpwstr>true</vt:lpwstr>
  </property>
  <property fmtid="{D5CDD505-2E9C-101B-9397-08002B2CF9AE}" pid="3" name="MSIP_Label_c9d3dd64-1ae9-4db9-9128-8aea0aaa38b1_SetDate">
    <vt:lpwstr>2025-09-23T00:22:42Z</vt:lpwstr>
  </property>
  <property fmtid="{D5CDD505-2E9C-101B-9397-08002B2CF9AE}" pid="4" name="MSIP_Label_c9d3dd64-1ae9-4db9-9128-8aea0aaa38b1_Method">
    <vt:lpwstr>Standard</vt:lpwstr>
  </property>
  <property fmtid="{D5CDD505-2E9C-101B-9397-08002B2CF9AE}" pid="5" name="MSIP_Label_c9d3dd64-1ae9-4db9-9128-8aea0aaa38b1_Name">
    <vt:lpwstr>defa4170-0d19-0005-0004-bc88714345d2</vt:lpwstr>
  </property>
  <property fmtid="{D5CDD505-2E9C-101B-9397-08002B2CF9AE}" pid="6" name="MSIP_Label_c9d3dd64-1ae9-4db9-9128-8aea0aaa38b1_SiteId">
    <vt:lpwstr>588d2769-898f-487c-b56b-ea09ce634ea9</vt:lpwstr>
  </property>
  <property fmtid="{D5CDD505-2E9C-101B-9397-08002B2CF9AE}" pid="7" name="MSIP_Label_c9d3dd64-1ae9-4db9-9128-8aea0aaa38b1_ActionId">
    <vt:lpwstr>1e2a6004-6741-4560-b050-29351e6d8731</vt:lpwstr>
  </property>
  <property fmtid="{D5CDD505-2E9C-101B-9397-08002B2CF9AE}" pid="8" name="MSIP_Label_c9d3dd64-1ae9-4db9-9128-8aea0aaa38b1_ContentBits">
    <vt:lpwstr>0</vt:lpwstr>
  </property>
  <property fmtid="{D5CDD505-2E9C-101B-9397-08002B2CF9AE}" pid="9" name="MSIP_Label_c9d3dd64-1ae9-4db9-9128-8aea0aaa38b1_Tag">
    <vt:lpwstr>10, 3, 0, 1</vt:lpwstr>
  </property>
</Properties>
</file>